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galleryca0-my.sharepoint.com/personal/lsanford_gallery_ca/Documents/Desktop/LINDSAY/GCRA/For Bettina/"/>
    </mc:Choice>
  </mc:AlternateContent>
  <xr:revisionPtr revIDLastSave="108" documentId="8_{49DF1ED8-F4CD-44E8-8612-B2D9E9536353}" xr6:coauthVersionLast="47" xr6:coauthVersionMax="47" xr10:uidLastSave="{B89D7905-0D6A-493B-8A37-F574B7F1F437}"/>
  <bookViews>
    <workbookView xWindow="-108" yWindow="-108" windowWidth="23256" windowHeight="12456" xr2:uid="{00000000-000D-0000-FFFF-FFFF00000000}"/>
  </bookViews>
  <sheets>
    <sheet name="Ice costs - Roll up" sheetId="1" r:id="rId1"/>
    <sheet name="September" sheetId="2" r:id="rId2"/>
    <sheet name="October" sheetId="3" r:id="rId3"/>
    <sheet name="November " sheetId="4" r:id="rId4"/>
    <sheet name="December" sheetId="5" r:id="rId5"/>
    <sheet name="January" sheetId="6" r:id="rId6"/>
    <sheet name="February" sheetId="7" r:id="rId7"/>
    <sheet name="March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3" l="1"/>
  <c r="K6" i="3"/>
  <c r="N8" i="8"/>
  <c r="N8" i="7"/>
  <c r="M9" i="8"/>
  <c r="K8" i="8"/>
  <c r="M7" i="8"/>
  <c r="K6" i="8"/>
  <c r="K9" i="8" s="1"/>
  <c r="M9" i="7"/>
  <c r="K8" i="7"/>
  <c r="M7" i="7"/>
  <c r="K6" i="7"/>
  <c r="K9" i="7" s="1"/>
  <c r="M9" i="6"/>
  <c r="K8" i="6"/>
  <c r="M7" i="6"/>
  <c r="N8" i="6" s="1"/>
  <c r="K6" i="6"/>
  <c r="K9" i="6" s="1"/>
  <c r="M9" i="5"/>
  <c r="K8" i="5"/>
  <c r="M7" i="5"/>
  <c r="N8" i="5" s="1"/>
  <c r="K6" i="5"/>
  <c r="K9" i="5" s="1"/>
  <c r="M9" i="4"/>
  <c r="K8" i="4"/>
  <c r="M7" i="4"/>
  <c r="K6" i="4"/>
  <c r="K9" i="4" s="1"/>
  <c r="M9" i="3"/>
  <c r="M7" i="3"/>
  <c r="M9" i="2"/>
  <c r="K8" i="2"/>
  <c r="M7" i="2"/>
  <c r="K6" i="2"/>
  <c r="B7" i="1"/>
  <c r="C7" i="1" s="1"/>
  <c r="B5" i="1"/>
  <c r="C5" i="1" s="1"/>
  <c r="N8" i="2" l="1"/>
  <c r="M2" i="3" s="1"/>
  <c r="K9" i="2"/>
  <c r="K9" i="3"/>
  <c r="N8" i="3"/>
  <c r="N8" i="4"/>
  <c r="C8" i="1"/>
  <c r="M2" i="4" l="1"/>
  <c r="M2" i="8"/>
  <c r="M2" i="7"/>
  <c r="M2" i="5"/>
  <c r="M2" i="6"/>
</calcChain>
</file>

<file path=xl/sharedStrings.xml><?xml version="1.0" encoding="utf-8"?>
<sst xmlns="http://schemas.openxmlformats.org/spreadsheetml/2006/main" count="172" uniqueCount="51">
  <si>
    <t>**GCRA covers 13 hours of ice (mix of shared and solo).</t>
  </si>
  <si>
    <t>**Once GCRA alottment has been fulfilled, all ice time comes from the team fees/budget (keep track of all practices and indicate if shared or solo)</t>
  </si>
  <si>
    <t>Ice totals</t>
  </si>
  <si>
    <t>Sessions</t>
  </si>
  <si>
    <t>Cost</t>
  </si>
  <si>
    <t>Shared ice</t>
  </si>
  <si>
    <t>Solo ice</t>
  </si>
  <si>
    <t>Total:</t>
  </si>
  <si>
    <r>
      <rPr>
        <sz val="10"/>
        <color theme="1"/>
        <rFont val="Arial"/>
      </rPr>
      <t xml:space="preserve">**GCRA covers 13 hours of ice (mix of shared and solo). Keep track (example below in </t>
    </r>
    <r>
      <rPr>
        <sz val="10"/>
        <color rgb="FFFF0000"/>
        <rFont val="Arial"/>
      </rPr>
      <t>RED</t>
    </r>
    <r>
      <rPr>
        <sz val="10"/>
        <color theme="1"/>
        <rFont val="Arial"/>
      </rPr>
      <t>)</t>
    </r>
  </si>
  <si>
    <t>Ice costs (2026-2027)</t>
  </si>
  <si>
    <t>Full ice</t>
  </si>
  <si>
    <t>$238.26/hr</t>
  </si>
  <si>
    <t>$119.13/hr</t>
  </si>
  <si>
    <t>Sunday</t>
  </si>
  <si>
    <t>Monday</t>
  </si>
  <si>
    <t>Tuesday</t>
  </si>
  <si>
    <t>Wednesday</t>
  </si>
  <si>
    <t>Thursday</t>
  </si>
  <si>
    <t xml:space="preserve">Friday </t>
  </si>
  <si>
    <t>Saturday</t>
  </si>
  <si>
    <t>September</t>
  </si>
  <si>
    <t>EX: Practice - solo ice (GCRA)</t>
  </si>
  <si>
    <t>Total hours (shared):</t>
  </si>
  <si>
    <t>EX: Practice - shared ice (GCRA)</t>
  </si>
  <si>
    <t xml:space="preserve">Total hours (solo): </t>
  </si>
  <si>
    <t>October</t>
  </si>
  <si>
    <t>November</t>
  </si>
  <si>
    <t>Total hours (solo):</t>
  </si>
  <si>
    <t>December</t>
  </si>
  <si>
    <t>Christmas Break</t>
  </si>
  <si>
    <t>January</t>
  </si>
  <si>
    <t>February</t>
  </si>
  <si>
    <t>March</t>
  </si>
  <si>
    <t>Minus 13 hours GCRA</t>
  </si>
  <si>
    <t xml:space="preserve">**Instructions: </t>
  </si>
  <si>
    <t>1) Once you get your practice schedule, enter each practice in the appropriate month tab (indicating if it's shared/solo ice).</t>
  </si>
  <si>
    <t>Total hours (from September)</t>
  </si>
  <si>
    <t>Total hours (October)</t>
  </si>
  <si>
    <t>Total hours (September)</t>
  </si>
  <si>
    <t>Total hours (November)</t>
  </si>
  <si>
    <t>Total hours (December)</t>
  </si>
  <si>
    <t>Total hours (January)</t>
  </si>
  <si>
    <t>Total hours (February)</t>
  </si>
  <si>
    <t>Total hours (March)</t>
  </si>
  <si>
    <t>Total hours to date (Sept/Oct)</t>
  </si>
  <si>
    <t>Total hours to date (Sept-Nov)</t>
  </si>
  <si>
    <t>Total hours to date (Sept-Dec)</t>
  </si>
  <si>
    <t>Total hours to date (Sept-Jan)</t>
  </si>
  <si>
    <t>Total hours to date (Sept-Feb)</t>
  </si>
  <si>
    <t xml:space="preserve">2) In the table to the right of the calendar, in each tab, populate the table with how many shared/solo ice times you have for that month. This will give you an estimate of how much ice will cost. </t>
  </si>
  <si>
    <t xml:space="preserve">3) Keep track of the 13 hours of GCRA alotted ice - you'll need this to help track what your team will owe for ice for the remainder of the season.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</si>
</sst>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F3F3F3"/>
      <name val="Arial"/>
      <scheme val="minor"/>
    </font>
    <font>
      <b/>
      <sz val="10"/>
      <color rgb="FFF3F3F3"/>
      <name val="Arial"/>
      <scheme val="minor"/>
    </font>
    <font>
      <sz val="10"/>
      <name val="Arial"/>
    </font>
    <font>
      <sz val="10"/>
      <color rgb="FFFF0000"/>
      <name val="Arial"/>
      <scheme val="minor"/>
    </font>
    <font>
      <sz val="8"/>
      <color theme="1"/>
      <name val="Arial"/>
      <scheme val="minor"/>
    </font>
    <font>
      <sz val="9"/>
      <color theme="1"/>
      <name val="Arial"/>
      <scheme val="minor"/>
    </font>
    <font>
      <b/>
      <sz val="13"/>
      <color rgb="FFFFFFFF"/>
      <name val="Arial"/>
      <scheme val="minor"/>
    </font>
    <font>
      <b/>
      <sz val="11"/>
      <color rgb="FFFFFFFF"/>
      <name val="Arial"/>
      <scheme val="minor"/>
    </font>
    <font>
      <sz val="10"/>
      <color theme="1"/>
      <name val="Arial"/>
    </font>
    <font>
      <sz val="10"/>
      <color rgb="FFFF0000"/>
      <name val="Arial"/>
    </font>
    <font>
      <u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rgb="FF00000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C78D8"/>
        <bgColor rgb="FF3C78D8"/>
      </patternFill>
    </fill>
    <fill>
      <patternFill patternType="solid">
        <fgColor rgb="FF1155CC"/>
        <bgColor rgb="FF1155CC"/>
      </patternFill>
    </fill>
    <fill>
      <patternFill patternType="solid">
        <fgColor rgb="FF6FA8DC"/>
        <bgColor rgb="FF6FA8DC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6D9EEB"/>
        <bgColor rgb="FF6D9EEB"/>
      </patternFill>
    </fill>
    <fill>
      <patternFill patternType="solid">
        <fgColor rgb="FFCC0000"/>
        <bgColor rgb="FFCC0000"/>
      </patternFill>
    </fill>
    <fill>
      <patternFill patternType="solid">
        <fgColor rgb="FFA4C2F4"/>
        <bgColor rgb="FFA4C2F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0" borderId="0" xfId="0" applyFont="1"/>
    <xf numFmtId="0" fontId="2" fillId="3" borderId="1" xfId="0" applyFont="1" applyFill="1" applyBorder="1"/>
    <xf numFmtId="0" fontId="1" fillId="0" borderId="1" xfId="0" applyFont="1" applyBorder="1"/>
    <xf numFmtId="0" fontId="2" fillId="4" borderId="1" xfId="0" applyFont="1" applyFill="1" applyBorder="1"/>
    <xf numFmtId="0" fontId="3" fillId="4" borderId="1" xfId="0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7" borderId="1" xfId="0" applyFont="1" applyFill="1" applyBorder="1"/>
    <xf numFmtId="0" fontId="1" fillId="5" borderId="6" xfId="0" applyFont="1" applyFill="1" applyBorder="1"/>
    <xf numFmtId="0" fontId="1" fillId="5" borderId="7" xfId="0" applyFont="1" applyFill="1" applyBorder="1"/>
    <xf numFmtId="0" fontId="1" fillId="0" borderId="8" xfId="0" applyFont="1" applyBorder="1"/>
    <xf numFmtId="0" fontId="1" fillId="0" borderId="9" xfId="0" applyFont="1" applyBorder="1"/>
    <xf numFmtId="164" fontId="1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1" fillId="0" borderId="10" xfId="0" applyFont="1" applyBorder="1"/>
    <xf numFmtId="0" fontId="1" fillId="0" borderId="11" xfId="0" applyFont="1" applyBorder="1"/>
    <xf numFmtId="0" fontId="1" fillId="7" borderId="1" xfId="0" applyFont="1" applyFill="1" applyBorder="1" applyAlignment="1">
      <alignment wrapText="1"/>
    </xf>
    <xf numFmtId="0" fontId="6" fillId="0" borderId="1" xfId="0" applyFont="1" applyBorder="1"/>
    <xf numFmtId="0" fontId="1" fillId="0" borderId="12" xfId="0" applyFont="1" applyBorder="1"/>
    <xf numFmtId="0" fontId="1" fillId="2" borderId="1" xfId="0" applyFont="1" applyFill="1" applyBorder="1" applyAlignment="1">
      <alignment horizontal="center" wrapText="1"/>
    </xf>
    <xf numFmtId="0" fontId="1" fillId="0" borderId="13" xfId="0" applyFont="1" applyBorder="1"/>
    <xf numFmtId="0" fontId="1" fillId="0" borderId="14" xfId="0" applyFont="1" applyBorder="1"/>
    <xf numFmtId="0" fontId="7" fillId="0" borderId="14" xfId="0" applyFont="1" applyBorder="1"/>
    <xf numFmtId="0" fontId="1" fillId="0" borderId="15" xfId="0" applyFont="1" applyBorder="1"/>
    <xf numFmtId="0" fontId="1" fillId="5" borderId="19" xfId="0" applyFont="1" applyFill="1" applyBorder="1"/>
    <xf numFmtId="0" fontId="1" fillId="5" borderId="20" xfId="0" applyFont="1" applyFill="1" applyBorder="1"/>
    <xf numFmtId="0" fontId="1" fillId="0" borderId="1" xfId="0" applyFont="1" applyBorder="1" applyAlignment="1">
      <alignment wrapText="1"/>
    </xf>
    <xf numFmtId="0" fontId="1" fillId="0" borderId="6" xfId="0" applyFont="1" applyBorder="1"/>
    <xf numFmtId="0" fontId="1" fillId="0" borderId="7" xfId="0" applyFont="1" applyBorder="1"/>
    <xf numFmtId="0" fontId="7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8" borderId="6" xfId="0" applyFont="1" applyFill="1" applyBorder="1"/>
    <xf numFmtId="0" fontId="1" fillId="8" borderId="7" xfId="0" applyFont="1" applyFill="1" applyBorder="1"/>
    <xf numFmtId="0" fontId="6" fillId="0" borderId="0" xfId="0" applyFont="1"/>
    <xf numFmtId="0" fontId="6" fillId="0" borderId="21" xfId="0" applyFont="1" applyBorder="1"/>
    <xf numFmtId="0" fontId="1" fillId="0" borderId="22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10" borderId="6" xfId="0" applyFont="1" applyFill="1" applyBorder="1"/>
    <xf numFmtId="0" fontId="1" fillId="10" borderId="7" xfId="0" applyFont="1" applyFill="1" applyBorder="1"/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9" fillId="9" borderId="17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/>
    </xf>
    <xf numFmtId="0" fontId="1" fillId="0" borderId="23" xfId="0" applyFont="1" applyBorder="1"/>
    <xf numFmtId="0" fontId="1" fillId="2" borderId="0" xfId="0" applyFont="1" applyFill="1" applyAlignment="1">
      <alignment horizontal="center" wrapText="1"/>
    </xf>
    <xf numFmtId="0" fontId="0" fillId="0" borderId="0" xfId="0"/>
    <xf numFmtId="164" fontId="1" fillId="6" borderId="0" xfId="0" applyNumberFormat="1" applyFont="1" applyFill="1" applyAlignment="1">
      <alignment horizontal="center"/>
    </xf>
    <xf numFmtId="0" fontId="1" fillId="5" borderId="2" xfId="0" applyFont="1" applyFill="1" applyBorder="1"/>
    <xf numFmtId="0" fontId="4" fillId="0" borderId="3" xfId="0" applyFont="1" applyBorder="1"/>
    <xf numFmtId="164" fontId="1" fillId="6" borderId="16" xfId="0" applyNumberFormat="1" applyFont="1" applyFill="1" applyBorder="1" applyAlignment="1">
      <alignment horizontal="center"/>
    </xf>
    <xf numFmtId="0" fontId="4" fillId="0" borderId="17" xfId="0" applyFont="1" applyBorder="1"/>
    <xf numFmtId="0" fontId="4" fillId="0" borderId="18" xfId="0" applyFont="1" applyBorder="1"/>
    <xf numFmtId="0" fontId="8" fillId="9" borderId="16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25" xfId="0" applyFont="1" applyBorder="1" applyAlignment="1">
      <alignment wrapText="1"/>
    </xf>
    <xf numFmtId="0" fontId="1" fillId="0" borderId="26" xfId="0" applyFont="1" applyBorder="1"/>
    <xf numFmtId="0" fontId="1" fillId="0" borderId="0" xfId="0" applyFont="1" applyBorder="1"/>
    <xf numFmtId="0" fontId="0" fillId="0" borderId="27" xfId="0" applyBorder="1"/>
    <xf numFmtId="0" fontId="13" fillId="11" borderId="24" xfId="0" applyFont="1" applyFill="1" applyBorder="1"/>
    <xf numFmtId="0" fontId="15" fillId="11" borderId="24" xfId="0" applyFont="1" applyFill="1" applyBorder="1"/>
    <xf numFmtId="0" fontId="15" fillId="0" borderId="2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15"/>
  <sheetViews>
    <sheetView tabSelected="1" workbookViewId="0">
      <selection activeCell="A16" sqref="A16"/>
    </sheetView>
  </sheetViews>
  <sheetFormatPr defaultColWidth="12.5703125" defaultRowHeight="15.75" customHeight="1" x14ac:dyDescent="0.2"/>
  <cols>
    <col min="1" max="1" width="15.42578125" customWidth="1"/>
    <col min="2" max="2" width="21" bestFit="1" customWidth="1"/>
    <col min="3" max="3" width="19" customWidth="1"/>
    <col min="9" max="9" width="9.28515625" customWidth="1"/>
    <col min="10" max="10" width="9.140625" customWidth="1"/>
    <col min="11" max="11" width="10.140625" customWidth="1"/>
    <col min="12" max="12" width="16.28515625" customWidth="1"/>
    <col min="13" max="13" width="9.5703125" customWidth="1"/>
  </cols>
  <sheetData>
    <row r="1" spans="1:14" ht="12.75" x14ac:dyDescent="0.2">
      <c r="A1" s="48" t="s">
        <v>0</v>
      </c>
      <c r="B1" s="49"/>
      <c r="C1" s="49"/>
      <c r="D1" s="1"/>
      <c r="E1" s="1"/>
      <c r="F1" s="1"/>
      <c r="G1" s="1"/>
      <c r="N1" s="2"/>
    </row>
    <row r="2" spans="1:14" ht="12.75" x14ac:dyDescent="0.2">
      <c r="A2" s="48" t="s">
        <v>1</v>
      </c>
      <c r="B2" s="49"/>
      <c r="C2" s="49"/>
      <c r="D2" s="1"/>
      <c r="E2" s="1"/>
      <c r="F2" s="1"/>
      <c r="G2" s="1"/>
      <c r="N2" s="2"/>
    </row>
    <row r="4" spans="1:14" ht="12.75" x14ac:dyDescent="0.2">
      <c r="A4" s="3" t="s">
        <v>2</v>
      </c>
      <c r="B4" s="3" t="s">
        <v>3</v>
      </c>
      <c r="C4" s="3" t="s">
        <v>4</v>
      </c>
    </row>
    <row r="5" spans="1:14" ht="12.75" x14ac:dyDescent="0.2">
      <c r="A5" s="4" t="s">
        <v>5</v>
      </c>
      <c r="B5" s="4">
        <f>SUM(September!J6+October!J6+'November '!J6+December!J6+January!J6+February!J6+March!J6)</f>
        <v>0</v>
      </c>
      <c r="C5" s="4">
        <f>SUM(B5*119.13)</f>
        <v>0</v>
      </c>
    </row>
    <row r="6" spans="1:14" ht="12" customHeight="1" x14ac:dyDescent="0.2">
      <c r="A6" s="4"/>
      <c r="B6" s="4"/>
      <c r="C6" s="4"/>
    </row>
    <row r="7" spans="1:14" ht="12.75" x14ac:dyDescent="0.2">
      <c r="A7" s="4" t="s">
        <v>6</v>
      </c>
      <c r="B7" s="4">
        <f>SUM(September!J8+October!J8+'November '!J8+December!J8+January!J8+February!J8+March!J8)</f>
        <v>0</v>
      </c>
      <c r="C7" s="4">
        <f>SUM(B7*238.26)</f>
        <v>0</v>
      </c>
    </row>
    <row r="8" spans="1:14" ht="21.75" customHeight="1" x14ac:dyDescent="0.2">
      <c r="A8" s="5"/>
      <c r="B8" s="6" t="s">
        <v>7</v>
      </c>
      <c r="C8" s="6">
        <f>SUM(C5+C7)</f>
        <v>0</v>
      </c>
    </row>
    <row r="9" spans="1:14" ht="15.75" customHeight="1" x14ac:dyDescent="0.2">
      <c r="B9" s="6" t="s">
        <v>33</v>
      </c>
      <c r="C9" s="6"/>
    </row>
    <row r="12" spans="1:14" ht="15.75" customHeight="1" x14ac:dyDescent="0.2">
      <c r="A12" s="57" t="s">
        <v>34</v>
      </c>
    </row>
    <row r="13" spans="1:14" ht="15.75" customHeight="1" x14ac:dyDescent="0.2">
      <c r="A13" s="58" t="s">
        <v>35</v>
      </c>
    </row>
    <row r="14" spans="1:14" ht="15.75" customHeight="1" x14ac:dyDescent="0.2">
      <c r="A14" s="58" t="s">
        <v>49</v>
      </c>
    </row>
    <row r="15" spans="1:14" ht="15.75" customHeight="1" x14ac:dyDescent="0.2">
      <c r="A15" s="58" t="s">
        <v>50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14"/>
  <sheetViews>
    <sheetView workbookViewId="0">
      <selection activeCell="J9" sqref="J9"/>
    </sheetView>
  </sheetViews>
  <sheetFormatPr defaultColWidth="12.5703125" defaultRowHeight="15.75" customHeight="1" x14ac:dyDescent="0.2"/>
  <cols>
    <col min="12" max="12" width="13.7109375" customWidth="1"/>
    <col min="14" max="14" width="19" bestFit="1" customWidth="1"/>
  </cols>
  <sheetData>
    <row r="1" spans="1:14" x14ac:dyDescent="0.2">
      <c r="A1" s="48" t="s">
        <v>8</v>
      </c>
      <c r="B1" s="49"/>
      <c r="C1" s="49"/>
      <c r="D1" s="1"/>
      <c r="E1" s="1"/>
      <c r="F1" s="1"/>
      <c r="G1" s="1"/>
      <c r="I1" s="51" t="s">
        <v>9</v>
      </c>
      <c r="J1" s="52"/>
    </row>
    <row r="2" spans="1:14" x14ac:dyDescent="0.2">
      <c r="A2" s="1"/>
      <c r="B2" s="1"/>
      <c r="C2" s="1"/>
      <c r="D2" s="1"/>
      <c r="E2" s="1"/>
      <c r="F2" s="1"/>
      <c r="G2" s="1"/>
      <c r="I2" s="7" t="s">
        <v>10</v>
      </c>
      <c r="J2" s="7" t="s">
        <v>11</v>
      </c>
    </row>
    <row r="3" spans="1:14" x14ac:dyDescent="0.2">
      <c r="A3" s="50">
        <v>46266</v>
      </c>
      <c r="B3" s="49"/>
      <c r="C3" s="49"/>
      <c r="D3" s="49"/>
      <c r="E3" s="49"/>
      <c r="F3" s="49"/>
      <c r="G3" s="49"/>
      <c r="I3" s="8" t="s">
        <v>5</v>
      </c>
      <c r="J3" s="8" t="s">
        <v>12</v>
      </c>
    </row>
    <row r="4" spans="1:14" x14ac:dyDescent="0.2">
      <c r="A4" s="9" t="s">
        <v>13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19</v>
      </c>
    </row>
    <row r="5" spans="1:14" x14ac:dyDescent="0.2">
      <c r="A5" s="9"/>
      <c r="B5" s="9"/>
      <c r="C5" s="9">
        <v>1</v>
      </c>
      <c r="D5" s="9">
        <v>2</v>
      </c>
      <c r="E5" s="9">
        <v>3</v>
      </c>
      <c r="F5" s="9">
        <v>4</v>
      </c>
      <c r="G5" s="9">
        <v>5</v>
      </c>
      <c r="I5" s="10" t="s">
        <v>20</v>
      </c>
      <c r="J5" s="11" t="s">
        <v>3</v>
      </c>
      <c r="K5" s="11" t="s">
        <v>4</v>
      </c>
      <c r="L5" s="12"/>
      <c r="M5" s="13"/>
    </row>
    <row r="6" spans="1:14" ht="54.95" customHeight="1" thickBot="1" x14ac:dyDescent="0.25">
      <c r="A6" s="14"/>
      <c r="B6" s="14"/>
      <c r="C6" s="14"/>
      <c r="D6" s="14"/>
      <c r="E6" s="15" t="s">
        <v>21</v>
      </c>
      <c r="F6" s="14"/>
      <c r="G6" s="14"/>
      <c r="I6" s="16" t="s">
        <v>5</v>
      </c>
      <c r="J6" s="4">
        <v>0</v>
      </c>
      <c r="K6" s="4">
        <f>SUM(J6*119.13)</f>
        <v>0</v>
      </c>
      <c r="M6" s="17"/>
    </row>
    <row r="7" spans="1:14" ht="13.5" thickBot="1" x14ac:dyDescent="0.25">
      <c r="A7" s="9">
        <v>6</v>
      </c>
      <c r="B7" s="9">
        <v>7</v>
      </c>
      <c r="C7" s="9">
        <v>8</v>
      </c>
      <c r="D7" s="9">
        <v>9</v>
      </c>
      <c r="E7" s="18">
        <v>10</v>
      </c>
      <c r="F7" s="9">
        <v>11</v>
      </c>
      <c r="G7" s="9">
        <v>12</v>
      </c>
      <c r="I7" s="16"/>
      <c r="J7" s="4"/>
      <c r="K7" s="4"/>
      <c r="L7" s="19" t="s">
        <v>22</v>
      </c>
      <c r="M7" s="20">
        <f>SUM(J6/2)</f>
        <v>0</v>
      </c>
      <c r="N7" s="64" t="s">
        <v>38</v>
      </c>
    </row>
    <row r="8" spans="1:14" ht="54.95" customHeight="1" thickBot="1" x14ac:dyDescent="0.25">
      <c r="A8" s="14"/>
      <c r="B8" s="14"/>
      <c r="C8" s="15" t="s">
        <v>23</v>
      </c>
      <c r="D8" s="14"/>
      <c r="E8" s="21"/>
      <c r="F8" s="14"/>
      <c r="G8" s="14"/>
      <c r="I8" s="16" t="s">
        <v>6</v>
      </c>
      <c r="J8" s="4">
        <v>0</v>
      </c>
      <c r="K8" s="4">
        <f>SUM(J8*238.26)</f>
        <v>0</v>
      </c>
      <c r="M8" s="17"/>
      <c r="N8" s="65">
        <f>SUM(M7+M9)</f>
        <v>0</v>
      </c>
    </row>
    <row r="9" spans="1:14" ht="13.5" thickBot="1" x14ac:dyDescent="0.25">
      <c r="A9" s="9">
        <v>13</v>
      </c>
      <c r="B9" s="9">
        <v>14</v>
      </c>
      <c r="C9" s="9">
        <v>15</v>
      </c>
      <c r="D9" s="9">
        <v>16</v>
      </c>
      <c r="E9" s="9">
        <v>17</v>
      </c>
      <c r="F9" s="9">
        <v>18</v>
      </c>
      <c r="G9" s="9">
        <v>19</v>
      </c>
      <c r="I9" s="22"/>
      <c r="J9" s="23" t="s">
        <v>7</v>
      </c>
      <c r="K9" s="23">
        <f>SUM(K6+K8)</f>
        <v>0</v>
      </c>
      <c r="L9" s="24" t="s">
        <v>24</v>
      </c>
      <c r="M9" s="25">
        <f>SUM(J8)</f>
        <v>0</v>
      </c>
    </row>
    <row r="10" spans="1:14" ht="54.95" customHeight="1" x14ac:dyDescent="0.2">
      <c r="A10" s="14"/>
      <c r="B10" s="21"/>
      <c r="C10" s="14"/>
      <c r="D10" s="14"/>
      <c r="E10" s="21"/>
      <c r="F10" s="14"/>
      <c r="G10" s="14"/>
    </row>
    <row r="11" spans="1:14" x14ac:dyDescent="0.2">
      <c r="A11" s="9">
        <v>20</v>
      </c>
      <c r="B11" s="9">
        <v>21</v>
      </c>
      <c r="C11" s="9">
        <v>22</v>
      </c>
      <c r="D11" s="9">
        <v>23</v>
      </c>
      <c r="E11" s="9">
        <v>24</v>
      </c>
      <c r="F11" s="9">
        <v>25</v>
      </c>
      <c r="G11" s="9">
        <v>26</v>
      </c>
    </row>
    <row r="12" spans="1:14" ht="54.95" customHeight="1" x14ac:dyDescent="0.2">
      <c r="A12" s="14"/>
      <c r="B12" s="21"/>
      <c r="C12" s="14"/>
      <c r="D12" s="14"/>
      <c r="E12" s="21"/>
      <c r="F12" s="14"/>
      <c r="G12" s="14"/>
    </row>
    <row r="13" spans="1:14" x14ac:dyDescent="0.2">
      <c r="A13" s="9">
        <v>27</v>
      </c>
      <c r="B13" s="9">
        <v>28</v>
      </c>
      <c r="C13" s="9">
        <v>29</v>
      </c>
      <c r="D13" s="9">
        <v>30</v>
      </c>
      <c r="E13" s="9"/>
      <c r="F13" s="9"/>
      <c r="G13" s="9"/>
    </row>
    <row r="14" spans="1:14" ht="54.95" customHeight="1" x14ac:dyDescent="0.2">
      <c r="A14" s="14"/>
      <c r="B14" s="21"/>
      <c r="C14" s="14"/>
      <c r="D14" s="14"/>
      <c r="E14" s="14"/>
      <c r="F14" s="14"/>
      <c r="G14" s="14"/>
    </row>
  </sheetData>
  <mergeCells count="3">
    <mergeCell ref="A3:G3"/>
    <mergeCell ref="I1:J1"/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N14"/>
  <sheetViews>
    <sheetView workbookViewId="0">
      <selection activeCell="J9" sqref="J9"/>
    </sheetView>
  </sheetViews>
  <sheetFormatPr defaultColWidth="12.5703125" defaultRowHeight="15.75" customHeight="1" x14ac:dyDescent="0.2"/>
  <cols>
    <col min="9" max="9" width="11.5703125" customWidth="1"/>
    <col min="10" max="10" width="10.5703125" customWidth="1"/>
    <col min="11" max="11" width="10.7109375" customWidth="1"/>
    <col min="12" max="12" width="15.7109375" customWidth="1"/>
    <col min="14" max="14" width="19" bestFit="1" customWidth="1"/>
  </cols>
  <sheetData>
    <row r="1" spans="1:14" ht="14.25" thickTop="1" thickBot="1" x14ac:dyDescent="0.25">
      <c r="A1" s="1"/>
      <c r="B1" s="1"/>
      <c r="C1" s="1"/>
      <c r="D1" s="1"/>
      <c r="E1" s="1"/>
      <c r="F1" s="1"/>
      <c r="G1" s="1"/>
      <c r="I1" s="51" t="s">
        <v>9</v>
      </c>
      <c r="J1" s="52"/>
    </row>
    <row r="2" spans="1:14" ht="25.5" thickTop="1" thickBot="1" x14ac:dyDescent="0.25">
      <c r="A2" s="1"/>
      <c r="B2" s="1"/>
      <c r="C2" s="1"/>
      <c r="D2" s="1"/>
      <c r="E2" s="1"/>
      <c r="F2" s="1"/>
      <c r="G2" s="1"/>
      <c r="I2" s="7" t="s">
        <v>10</v>
      </c>
      <c r="J2" s="7" t="s">
        <v>11</v>
      </c>
      <c r="L2" s="59" t="s">
        <v>36</v>
      </c>
      <c r="M2" s="60">
        <f>SUM(September!N8)</f>
        <v>0</v>
      </c>
    </row>
    <row r="3" spans="1:14" ht="13.5" thickBot="1" x14ac:dyDescent="0.25">
      <c r="A3" s="53">
        <v>46296</v>
      </c>
      <c r="B3" s="54"/>
      <c r="C3" s="54"/>
      <c r="D3" s="54"/>
      <c r="E3" s="54"/>
      <c r="F3" s="54"/>
      <c r="G3" s="55"/>
      <c r="I3" s="8" t="s">
        <v>5</v>
      </c>
      <c r="J3" s="8" t="s">
        <v>12</v>
      </c>
    </row>
    <row r="4" spans="1:14" ht="12.75" x14ac:dyDescent="0.2">
      <c r="A4" s="9" t="s">
        <v>13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19</v>
      </c>
    </row>
    <row r="5" spans="1:14" ht="15.75" customHeight="1" x14ac:dyDescent="0.2">
      <c r="A5" s="9"/>
      <c r="B5" s="9"/>
      <c r="C5" s="9"/>
      <c r="D5" s="9"/>
      <c r="E5" s="9">
        <v>1</v>
      </c>
      <c r="F5" s="9">
        <v>2</v>
      </c>
      <c r="G5" s="9">
        <v>3</v>
      </c>
      <c r="I5" s="26" t="s">
        <v>25</v>
      </c>
      <c r="J5" s="27" t="s">
        <v>3</v>
      </c>
      <c r="K5" s="27" t="s">
        <v>4</v>
      </c>
      <c r="L5" s="12"/>
      <c r="M5" s="13"/>
    </row>
    <row r="6" spans="1:14" ht="41.25" customHeight="1" thickTop="1" thickBot="1" x14ac:dyDescent="0.25">
      <c r="A6" s="4"/>
      <c r="B6" s="4"/>
      <c r="C6" s="4"/>
      <c r="D6" s="4"/>
      <c r="E6" s="28"/>
      <c r="F6" s="4"/>
      <c r="G6" s="4"/>
      <c r="I6" s="29" t="s">
        <v>5</v>
      </c>
      <c r="J6" s="30">
        <v>0</v>
      </c>
      <c r="K6" s="30">
        <f>SUM(J6*119.13)</f>
        <v>0</v>
      </c>
      <c r="L6" s="12"/>
      <c r="M6" s="13"/>
    </row>
    <row r="7" spans="1:14" ht="15.75" customHeight="1" thickBot="1" x14ac:dyDescent="0.25">
      <c r="A7" s="9">
        <v>4</v>
      </c>
      <c r="B7" s="9">
        <v>5</v>
      </c>
      <c r="C7" s="9">
        <v>6</v>
      </c>
      <c r="D7" s="9">
        <v>7</v>
      </c>
      <c r="E7" s="9">
        <v>8</v>
      </c>
      <c r="F7" s="9">
        <v>9</v>
      </c>
      <c r="G7" s="9">
        <v>10</v>
      </c>
      <c r="I7" s="16"/>
      <c r="J7" s="4"/>
      <c r="K7" s="4"/>
      <c r="L7" s="31" t="s">
        <v>22</v>
      </c>
      <c r="M7" s="38">
        <f>SUM(J6/2)</f>
        <v>0</v>
      </c>
      <c r="N7" s="63" t="s">
        <v>37</v>
      </c>
    </row>
    <row r="8" spans="1:14" ht="41.25" customHeight="1" thickBot="1" x14ac:dyDescent="0.25">
      <c r="A8" s="32"/>
      <c r="B8" s="4"/>
      <c r="C8" s="4"/>
      <c r="D8" s="4"/>
      <c r="E8" s="32"/>
      <c r="F8" s="4"/>
      <c r="G8" s="4"/>
      <c r="I8" s="16" t="s">
        <v>6</v>
      </c>
      <c r="J8" s="4">
        <v>0</v>
      </c>
      <c r="K8" s="4">
        <f>SUM(J8*238.26)</f>
        <v>0</v>
      </c>
      <c r="M8" s="61"/>
      <c r="N8" s="62">
        <f>SUM(M7+M9)</f>
        <v>0</v>
      </c>
    </row>
    <row r="9" spans="1:14" ht="15.75" customHeight="1" thickBot="1" x14ac:dyDescent="0.25">
      <c r="A9" s="9">
        <v>11</v>
      </c>
      <c r="B9" s="9">
        <v>12</v>
      </c>
      <c r="C9" s="9">
        <v>13</v>
      </c>
      <c r="D9" s="9">
        <v>14</v>
      </c>
      <c r="E9" s="9">
        <v>15</v>
      </c>
      <c r="F9" s="9">
        <v>16</v>
      </c>
      <c r="G9" s="9">
        <v>17</v>
      </c>
      <c r="I9" s="22"/>
      <c r="J9" s="23" t="s">
        <v>7</v>
      </c>
      <c r="K9" s="23">
        <f>SUM(K6+K8)</f>
        <v>0</v>
      </c>
      <c r="L9" s="24" t="s">
        <v>24</v>
      </c>
      <c r="M9" s="25">
        <f>SUM(J8)</f>
        <v>0</v>
      </c>
    </row>
    <row r="10" spans="1:14" ht="41.25" customHeight="1" x14ac:dyDescent="0.2">
      <c r="A10" s="4"/>
      <c r="B10" s="4"/>
      <c r="C10" s="4"/>
      <c r="D10" s="4"/>
      <c r="E10" s="32"/>
      <c r="F10" s="4"/>
      <c r="G10" s="4"/>
      <c r="I10" s="2"/>
      <c r="J10" s="2"/>
    </row>
    <row r="11" spans="1:14" ht="15.75" customHeight="1" x14ac:dyDescent="0.2">
      <c r="A11" s="9">
        <v>18</v>
      </c>
      <c r="B11" s="9">
        <v>19</v>
      </c>
      <c r="C11" s="9">
        <v>20</v>
      </c>
      <c r="D11" s="9">
        <v>21</v>
      </c>
      <c r="E11" s="9">
        <v>22</v>
      </c>
      <c r="F11" s="9">
        <v>23</v>
      </c>
      <c r="G11" s="9">
        <v>24</v>
      </c>
      <c r="J11" s="2"/>
    </row>
    <row r="12" spans="1:14" ht="41.25" customHeight="1" x14ac:dyDescent="0.2">
      <c r="A12" s="4"/>
      <c r="B12" s="4"/>
      <c r="C12" s="4"/>
      <c r="D12" s="4"/>
      <c r="E12" s="32"/>
      <c r="F12" s="4"/>
      <c r="G12" s="32"/>
    </row>
    <row r="13" spans="1:14" ht="15.75" customHeight="1" x14ac:dyDescent="0.2">
      <c r="A13" s="9">
        <v>25</v>
      </c>
      <c r="B13" s="9">
        <v>26</v>
      </c>
      <c r="C13" s="9">
        <v>27</v>
      </c>
      <c r="D13" s="9">
        <v>28</v>
      </c>
      <c r="E13" s="9">
        <v>29</v>
      </c>
      <c r="F13" s="9">
        <v>30</v>
      </c>
      <c r="G13" s="9">
        <v>31</v>
      </c>
    </row>
    <row r="14" spans="1:14" ht="41.25" customHeight="1" x14ac:dyDescent="0.2">
      <c r="A14" s="4"/>
      <c r="B14" s="32"/>
      <c r="C14" s="4"/>
      <c r="D14" s="4"/>
      <c r="E14" s="32"/>
      <c r="F14" s="4"/>
      <c r="G14" s="4"/>
    </row>
  </sheetData>
  <mergeCells count="2">
    <mergeCell ref="A3:G3"/>
    <mergeCell ref="I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N14"/>
  <sheetViews>
    <sheetView workbookViewId="0">
      <selection activeCell="J9" sqref="J9"/>
    </sheetView>
  </sheetViews>
  <sheetFormatPr defaultColWidth="12.5703125" defaultRowHeight="15.75" customHeight="1" x14ac:dyDescent="0.2"/>
  <cols>
    <col min="12" max="12" width="14.28515625" customWidth="1"/>
    <col min="14" max="14" width="20.7109375" bestFit="1" customWidth="1"/>
  </cols>
  <sheetData>
    <row r="1" spans="1:14" ht="14.25" thickTop="1" thickBot="1" x14ac:dyDescent="0.25">
      <c r="A1" s="1"/>
      <c r="B1" s="1"/>
      <c r="C1" s="1"/>
      <c r="D1" s="1"/>
      <c r="E1" s="1"/>
      <c r="F1" s="1"/>
      <c r="G1" s="1"/>
      <c r="I1" s="51" t="s">
        <v>9</v>
      </c>
      <c r="J1" s="52"/>
    </row>
    <row r="2" spans="1:14" ht="25.5" thickTop="1" thickBot="1" x14ac:dyDescent="0.25">
      <c r="A2" s="1"/>
      <c r="B2" s="1"/>
      <c r="C2" s="1"/>
      <c r="D2" s="1"/>
      <c r="E2" s="1"/>
      <c r="F2" s="1"/>
      <c r="G2" s="1"/>
      <c r="I2" s="7" t="s">
        <v>10</v>
      </c>
      <c r="J2" s="7" t="s">
        <v>11</v>
      </c>
      <c r="L2" s="59" t="s">
        <v>44</v>
      </c>
      <c r="M2" s="60">
        <f>SUM(September!N8+October!N8)</f>
        <v>0</v>
      </c>
    </row>
    <row r="3" spans="1:14" ht="13.5" thickBot="1" x14ac:dyDescent="0.25">
      <c r="A3" s="53">
        <v>46327</v>
      </c>
      <c r="B3" s="54"/>
      <c r="C3" s="54"/>
      <c r="D3" s="54"/>
      <c r="E3" s="54"/>
      <c r="F3" s="54"/>
      <c r="G3" s="55"/>
      <c r="I3" s="8" t="s">
        <v>5</v>
      </c>
      <c r="J3" s="8" t="s">
        <v>12</v>
      </c>
    </row>
    <row r="4" spans="1:14" ht="12.75" x14ac:dyDescent="0.2">
      <c r="A4" s="9" t="s">
        <v>13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19</v>
      </c>
    </row>
    <row r="5" spans="1:14" ht="12.75" x14ac:dyDescent="0.2">
      <c r="A5" s="9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I5" s="33" t="s">
        <v>26</v>
      </c>
      <c r="J5" s="34" t="s">
        <v>3</v>
      </c>
      <c r="K5" s="34" t="s">
        <v>4</v>
      </c>
      <c r="L5" s="12"/>
      <c r="M5" s="13"/>
    </row>
    <row r="6" spans="1:14" ht="41.25" customHeight="1" thickBot="1" x14ac:dyDescent="0.25">
      <c r="A6" s="4"/>
      <c r="B6" s="4"/>
      <c r="C6" s="4"/>
      <c r="D6" s="4"/>
      <c r="E6" s="4"/>
      <c r="F6" s="4"/>
      <c r="G6" s="4"/>
      <c r="I6" s="16" t="s">
        <v>5</v>
      </c>
      <c r="J6" s="4">
        <v>0</v>
      </c>
      <c r="K6" s="4">
        <f>SUM(J6*119.13)</f>
        <v>0</v>
      </c>
      <c r="M6" s="17"/>
    </row>
    <row r="7" spans="1:14" ht="13.5" thickBot="1" x14ac:dyDescent="0.25">
      <c r="A7" s="9">
        <v>8</v>
      </c>
      <c r="B7" s="9">
        <v>9</v>
      </c>
      <c r="C7" s="9">
        <v>10</v>
      </c>
      <c r="D7" s="9">
        <v>11</v>
      </c>
      <c r="E7" s="9">
        <v>12</v>
      </c>
      <c r="F7" s="9">
        <v>13</v>
      </c>
      <c r="G7" s="9">
        <v>14</v>
      </c>
      <c r="I7" s="16"/>
      <c r="J7" s="4"/>
      <c r="K7" s="4"/>
      <c r="L7" s="35" t="s">
        <v>22</v>
      </c>
      <c r="M7" s="17">
        <f>SUM(J6/2)</f>
        <v>0</v>
      </c>
      <c r="N7" s="63" t="s">
        <v>39</v>
      </c>
    </row>
    <row r="8" spans="1:14" ht="41.25" customHeight="1" thickBot="1" x14ac:dyDescent="0.25">
      <c r="A8" s="4"/>
      <c r="B8" s="4"/>
      <c r="C8" s="32"/>
      <c r="D8" s="4"/>
      <c r="E8" s="32"/>
      <c r="F8" s="4"/>
      <c r="G8" s="4"/>
      <c r="I8" s="16" t="s">
        <v>6</v>
      </c>
      <c r="J8" s="4">
        <v>0</v>
      </c>
      <c r="K8" s="4">
        <f>SUM(J8*238.26)</f>
        <v>0</v>
      </c>
      <c r="M8" s="17"/>
      <c r="N8" s="62">
        <f>SUM(M7+M9)</f>
        <v>0</v>
      </c>
    </row>
    <row r="9" spans="1:14" ht="13.5" thickBot="1" x14ac:dyDescent="0.25">
      <c r="A9" s="9">
        <v>15</v>
      </c>
      <c r="B9" s="9">
        <v>16</v>
      </c>
      <c r="C9" s="9">
        <v>17</v>
      </c>
      <c r="D9" s="9">
        <v>18</v>
      </c>
      <c r="E9" s="9">
        <v>19</v>
      </c>
      <c r="F9" s="9">
        <v>20</v>
      </c>
      <c r="G9" s="9">
        <v>21</v>
      </c>
      <c r="I9" s="22"/>
      <c r="J9" s="23" t="s">
        <v>7</v>
      </c>
      <c r="K9" s="23">
        <f>SUM(K6+K8)</f>
        <v>0</v>
      </c>
      <c r="L9" s="36" t="s">
        <v>27</v>
      </c>
      <c r="M9" s="37">
        <f>SUM(J8)</f>
        <v>0</v>
      </c>
    </row>
    <row r="10" spans="1:14" ht="41.25" customHeight="1" x14ac:dyDescent="0.2">
      <c r="A10" s="4"/>
      <c r="B10" s="4"/>
      <c r="C10" s="32"/>
      <c r="D10" s="4"/>
      <c r="E10" s="32"/>
      <c r="F10" s="4"/>
      <c r="G10" s="4"/>
    </row>
    <row r="11" spans="1:14" ht="12.75" x14ac:dyDescent="0.2">
      <c r="A11" s="9">
        <v>22</v>
      </c>
      <c r="B11" s="9">
        <v>23</v>
      </c>
      <c r="C11" s="9">
        <v>24</v>
      </c>
      <c r="D11" s="9">
        <v>25</v>
      </c>
      <c r="E11" s="9">
        <v>26</v>
      </c>
      <c r="F11" s="9">
        <v>27</v>
      </c>
      <c r="G11" s="9">
        <v>28</v>
      </c>
    </row>
    <row r="12" spans="1:14" ht="41.25" customHeight="1" x14ac:dyDescent="0.2">
      <c r="A12" s="28"/>
      <c r="B12" s="4"/>
      <c r="C12" s="28"/>
      <c r="D12" s="4"/>
      <c r="E12" s="4"/>
      <c r="F12" s="4"/>
      <c r="G12" s="4"/>
    </row>
    <row r="13" spans="1:14" ht="12.75" x14ac:dyDescent="0.2">
      <c r="A13" s="9">
        <v>29</v>
      </c>
      <c r="B13" s="9">
        <v>30</v>
      </c>
      <c r="C13" s="9"/>
      <c r="D13" s="9"/>
      <c r="E13" s="9"/>
      <c r="F13" s="9"/>
      <c r="G13" s="9"/>
    </row>
    <row r="14" spans="1:14" ht="41.25" customHeight="1" x14ac:dyDescent="0.2">
      <c r="A14" s="4"/>
      <c r="B14" s="4"/>
      <c r="C14" s="28"/>
      <c r="D14" s="4"/>
      <c r="E14" s="32"/>
      <c r="F14" s="4"/>
      <c r="G14" s="4"/>
    </row>
  </sheetData>
  <mergeCells count="2">
    <mergeCell ref="A3:G3"/>
    <mergeCell ref="I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N14"/>
  <sheetViews>
    <sheetView workbookViewId="0">
      <selection activeCell="J9" sqref="J9"/>
    </sheetView>
  </sheetViews>
  <sheetFormatPr defaultColWidth="12.5703125" defaultRowHeight="15.75" customHeight="1" x14ac:dyDescent="0.2"/>
  <cols>
    <col min="12" max="12" width="14.28515625" customWidth="1"/>
    <col min="14" max="14" width="18.85546875" customWidth="1"/>
  </cols>
  <sheetData>
    <row r="1" spans="1:14" ht="14.25" thickTop="1" thickBot="1" x14ac:dyDescent="0.25">
      <c r="A1" s="1"/>
      <c r="B1" s="1"/>
      <c r="C1" s="1"/>
      <c r="D1" s="1"/>
      <c r="E1" s="1"/>
      <c r="F1" s="1"/>
      <c r="G1" s="1"/>
      <c r="I1" s="51" t="s">
        <v>9</v>
      </c>
      <c r="J1" s="52"/>
    </row>
    <row r="2" spans="1:14" ht="25.5" thickTop="1" thickBot="1" x14ac:dyDescent="0.25">
      <c r="A2" s="1"/>
      <c r="B2" s="1"/>
      <c r="C2" s="1"/>
      <c r="D2" s="1"/>
      <c r="E2" s="1"/>
      <c r="F2" s="1"/>
      <c r="G2" s="1"/>
      <c r="I2" s="7" t="s">
        <v>10</v>
      </c>
      <c r="J2" s="7" t="s">
        <v>11</v>
      </c>
      <c r="L2" s="59" t="s">
        <v>45</v>
      </c>
      <c r="M2" s="60">
        <f>SUM(September!N8+October!N8+'November '!N8)</f>
        <v>0</v>
      </c>
    </row>
    <row r="3" spans="1:14" ht="13.5" thickBot="1" x14ac:dyDescent="0.25">
      <c r="A3" s="53">
        <v>46357</v>
      </c>
      <c r="B3" s="54"/>
      <c r="C3" s="54"/>
      <c r="D3" s="54"/>
      <c r="E3" s="54"/>
      <c r="F3" s="54"/>
      <c r="G3" s="55"/>
      <c r="I3" s="8" t="s">
        <v>5</v>
      </c>
      <c r="J3" s="8" t="s">
        <v>12</v>
      </c>
    </row>
    <row r="4" spans="1:14" ht="12.75" x14ac:dyDescent="0.2">
      <c r="A4" s="9" t="s">
        <v>13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19</v>
      </c>
    </row>
    <row r="5" spans="1:14" ht="12.75" x14ac:dyDescent="0.2">
      <c r="A5" s="9"/>
      <c r="B5" s="9"/>
      <c r="C5" s="9">
        <v>1</v>
      </c>
      <c r="D5" s="9">
        <v>2</v>
      </c>
      <c r="E5" s="9">
        <v>3</v>
      </c>
      <c r="F5" s="9">
        <v>4</v>
      </c>
      <c r="G5" s="9">
        <v>5</v>
      </c>
      <c r="I5" s="33" t="s">
        <v>28</v>
      </c>
      <c r="J5" s="34" t="s">
        <v>3</v>
      </c>
      <c r="K5" s="34" t="s">
        <v>4</v>
      </c>
      <c r="L5" s="12"/>
      <c r="M5" s="13"/>
    </row>
    <row r="6" spans="1:14" ht="41.25" customHeight="1" thickBot="1" x14ac:dyDescent="0.25">
      <c r="A6" s="4"/>
      <c r="B6" s="4"/>
      <c r="C6" s="32"/>
      <c r="D6" s="4"/>
      <c r="E6" s="32"/>
      <c r="F6" s="4"/>
      <c r="G6" s="4"/>
      <c r="I6" s="16" t="s">
        <v>5</v>
      </c>
      <c r="J6" s="4">
        <v>0</v>
      </c>
      <c r="K6" s="4">
        <f>SUM(J6*119.13)</f>
        <v>0</v>
      </c>
      <c r="M6" s="17"/>
    </row>
    <row r="7" spans="1:14" ht="13.5" thickBot="1" x14ac:dyDescent="0.25">
      <c r="A7" s="9">
        <v>6</v>
      </c>
      <c r="B7" s="9">
        <v>7</v>
      </c>
      <c r="C7" s="9">
        <v>8</v>
      </c>
      <c r="D7" s="9">
        <v>9</v>
      </c>
      <c r="E7" s="9">
        <v>10</v>
      </c>
      <c r="F7" s="9">
        <v>11</v>
      </c>
      <c r="G7" s="9">
        <v>12</v>
      </c>
      <c r="I7" s="16"/>
      <c r="J7" s="4"/>
      <c r="K7" s="4"/>
      <c r="L7" s="35" t="s">
        <v>22</v>
      </c>
      <c r="M7" s="17">
        <f>SUM(J6/2)</f>
        <v>0</v>
      </c>
      <c r="N7" s="64" t="s">
        <v>40</v>
      </c>
    </row>
    <row r="8" spans="1:14" ht="41.25" customHeight="1" thickBot="1" x14ac:dyDescent="0.25">
      <c r="A8" s="4"/>
      <c r="B8" s="4"/>
      <c r="C8" s="28"/>
      <c r="D8" s="28"/>
      <c r="E8" s="38"/>
      <c r="F8" s="39"/>
      <c r="G8" s="40"/>
      <c r="I8" s="16" t="s">
        <v>6</v>
      </c>
      <c r="J8" s="4">
        <v>0</v>
      </c>
      <c r="K8" s="4">
        <f>SUM(J8*238.26)</f>
        <v>0</v>
      </c>
      <c r="M8" s="17"/>
      <c r="N8" s="65">
        <f>SUM(M7+M9)</f>
        <v>0</v>
      </c>
    </row>
    <row r="9" spans="1:14" ht="13.5" thickBot="1" x14ac:dyDescent="0.25">
      <c r="A9" s="9">
        <v>13</v>
      </c>
      <c r="B9" s="9">
        <v>14</v>
      </c>
      <c r="C9" s="9">
        <v>15</v>
      </c>
      <c r="D9" s="9">
        <v>16</v>
      </c>
      <c r="E9" s="9">
        <v>17</v>
      </c>
      <c r="F9" s="9">
        <v>18</v>
      </c>
      <c r="G9" s="9">
        <v>19</v>
      </c>
      <c r="I9" s="22"/>
      <c r="J9" s="23" t="s">
        <v>7</v>
      </c>
      <c r="K9" s="23">
        <f>SUM(K6+K8)</f>
        <v>0</v>
      </c>
      <c r="L9" s="36" t="s">
        <v>27</v>
      </c>
      <c r="M9" s="37">
        <f>SUM(J8)</f>
        <v>0</v>
      </c>
    </row>
    <row r="10" spans="1:14" ht="41.25" customHeight="1" x14ac:dyDescent="0.2">
      <c r="A10" s="4"/>
      <c r="B10" s="4"/>
      <c r="C10" s="32"/>
      <c r="D10" s="4"/>
      <c r="E10" s="32"/>
      <c r="F10" s="4"/>
      <c r="G10" s="4"/>
      <c r="I10" s="2"/>
      <c r="J10" s="2"/>
      <c r="K10" s="2"/>
    </row>
    <row r="11" spans="1:14" ht="12.75" x14ac:dyDescent="0.2">
      <c r="A11" s="9">
        <v>20</v>
      </c>
      <c r="B11" s="9">
        <v>21</v>
      </c>
      <c r="C11" s="9">
        <v>22</v>
      </c>
      <c r="D11" s="9">
        <v>23</v>
      </c>
      <c r="E11" s="9">
        <v>24</v>
      </c>
      <c r="F11" s="9">
        <v>25</v>
      </c>
      <c r="G11" s="9">
        <v>26</v>
      </c>
      <c r="I11" s="2"/>
      <c r="J11" s="2"/>
    </row>
    <row r="12" spans="1:14" ht="41.25" customHeight="1" x14ac:dyDescent="0.2">
      <c r="A12" s="4"/>
      <c r="B12" s="4"/>
      <c r="C12" s="4"/>
      <c r="D12" s="56" t="s">
        <v>29</v>
      </c>
      <c r="E12" s="54"/>
      <c r="F12" s="54"/>
      <c r="G12" s="55"/>
    </row>
    <row r="13" spans="1:14" ht="12.75" x14ac:dyDescent="0.2">
      <c r="A13" s="9">
        <v>27</v>
      </c>
      <c r="B13" s="9">
        <v>28</v>
      </c>
      <c r="C13" s="9">
        <v>29</v>
      </c>
      <c r="D13" s="9">
        <v>30</v>
      </c>
      <c r="E13" s="9">
        <v>31</v>
      </c>
      <c r="F13" s="9"/>
      <c r="G13" s="9"/>
      <c r="I13" s="2"/>
      <c r="J13" s="2"/>
    </row>
    <row r="14" spans="1:14" ht="41.25" customHeight="1" x14ac:dyDescent="0.2">
      <c r="A14" s="56" t="s">
        <v>29</v>
      </c>
      <c r="B14" s="54"/>
      <c r="C14" s="54"/>
      <c r="D14" s="54"/>
      <c r="E14" s="54"/>
      <c r="F14" s="54"/>
      <c r="G14" s="55"/>
      <c r="J14" s="2"/>
    </row>
  </sheetData>
  <mergeCells count="4">
    <mergeCell ref="A3:G3"/>
    <mergeCell ref="D12:G12"/>
    <mergeCell ref="A14:G14"/>
    <mergeCell ref="I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N16"/>
  <sheetViews>
    <sheetView workbookViewId="0">
      <selection activeCell="J9" sqref="J9"/>
    </sheetView>
  </sheetViews>
  <sheetFormatPr defaultColWidth="12.5703125" defaultRowHeight="15.75" customHeight="1" x14ac:dyDescent="0.2"/>
  <cols>
    <col min="14" max="14" width="20" customWidth="1"/>
  </cols>
  <sheetData>
    <row r="1" spans="1:14" ht="14.25" thickTop="1" thickBot="1" x14ac:dyDescent="0.25">
      <c r="A1" s="1"/>
      <c r="B1" s="1"/>
      <c r="C1" s="1"/>
      <c r="D1" s="1"/>
      <c r="E1" s="1"/>
      <c r="F1" s="1"/>
      <c r="G1" s="1"/>
      <c r="I1" s="51" t="s">
        <v>9</v>
      </c>
      <c r="J1" s="52"/>
    </row>
    <row r="2" spans="1:14" ht="37.5" thickTop="1" thickBot="1" x14ac:dyDescent="0.25">
      <c r="A2" s="1"/>
      <c r="B2" s="1"/>
      <c r="C2" s="1"/>
      <c r="D2" s="1"/>
      <c r="E2" s="1"/>
      <c r="F2" s="1"/>
      <c r="G2" s="1"/>
      <c r="I2" s="7" t="s">
        <v>10</v>
      </c>
      <c r="J2" s="7" t="s">
        <v>11</v>
      </c>
      <c r="L2" s="59" t="s">
        <v>46</v>
      </c>
      <c r="M2" s="60">
        <f>SUM(September!N8+October!N8+'November '!N8+December!N8)</f>
        <v>0</v>
      </c>
    </row>
    <row r="3" spans="1:14" ht="13.5" thickBot="1" x14ac:dyDescent="0.25">
      <c r="A3" s="53">
        <v>46388</v>
      </c>
      <c r="B3" s="54"/>
      <c r="C3" s="54"/>
      <c r="D3" s="54"/>
      <c r="E3" s="54"/>
      <c r="F3" s="54"/>
      <c r="G3" s="55"/>
      <c r="I3" s="8" t="s">
        <v>5</v>
      </c>
      <c r="J3" s="8" t="s">
        <v>12</v>
      </c>
    </row>
    <row r="4" spans="1:14" ht="12.75" x14ac:dyDescent="0.2">
      <c r="A4" s="9" t="s">
        <v>13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19</v>
      </c>
    </row>
    <row r="5" spans="1:14" ht="12.75" x14ac:dyDescent="0.2">
      <c r="A5" s="9"/>
      <c r="B5" s="9"/>
      <c r="C5" s="9"/>
      <c r="D5" s="9"/>
      <c r="E5" s="9"/>
      <c r="F5" s="9">
        <v>1</v>
      </c>
      <c r="G5" s="9">
        <v>2</v>
      </c>
      <c r="I5" s="41" t="s">
        <v>30</v>
      </c>
      <c r="J5" s="42" t="s">
        <v>3</v>
      </c>
      <c r="K5" s="42" t="s">
        <v>4</v>
      </c>
      <c r="L5" s="12"/>
      <c r="M5" s="13"/>
    </row>
    <row r="6" spans="1:14" ht="41.25" customHeight="1" thickBot="1" x14ac:dyDescent="0.25">
      <c r="A6" s="43"/>
      <c r="B6" s="44"/>
      <c r="C6" s="44"/>
      <c r="D6" s="44"/>
      <c r="E6" s="44"/>
      <c r="F6" s="45" t="s">
        <v>29</v>
      </c>
      <c r="G6" s="46"/>
      <c r="I6" s="16" t="s">
        <v>5</v>
      </c>
      <c r="J6" s="4">
        <v>0</v>
      </c>
      <c r="K6" s="4">
        <f>SUM(J6*119.13)</f>
        <v>0</v>
      </c>
      <c r="M6" s="17"/>
    </row>
    <row r="7" spans="1:14" ht="13.5" thickBot="1" x14ac:dyDescent="0.25">
      <c r="A7" s="9">
        <v>3</v>
      </c>
      <c r="B7" s="9">
        <v>4</v>
      </c>
      <c r="C7" s="9">
        <v>5</v>
      </c>
      <c r="D7" s="9">
        <v>6</v>
      </c>
      <c r="E7" s="9">
        <v>7</v>
      </c>
      <c r="F7" s="9">
        <v>8</v>
      </c>
      <c r="G7" s="9">
        <v>9</v>
      </c>
      <c r="I7" s="16"/>
      <c r="J7" s="4"/>
      <c r="K7" s="38"/>
      <c r="L7" s="19" t="s">
        <v>22</v>
      </c>
      <c r="M7" s="20">
        <f>SUM(J6/2)</f>
        <v>0</v>
      </c>
      <c r="N7" s="64" t="s">
        <v>41</v>
      </c>
    </row>
    <row r="8" spans="1:14" ht="41.25" customHeight="1" thickBot="1" x14ac:dyDescent="0.25">
      <c r="A8" s="4"/>
      <c r="B8" s="4"/>
      <c r="C8" s="32"/>
      <c r="D8" s="4"/>
      <c r="E8" s="32"/>
      <c r="F8" s="4"/>
      <c r="G8" s="4"/>
      <c r="I8" s="16" t="s">
        <v>6</v>
      </c>
      <c r="J8" s="4">
        <v>0</v>
      </c>
      <c r="K8" s="4">
        <f>SUM(J8*231.43)</f>
        <v>0</v>
      </c>
      <c r="M8" s="17"/>
      <c r="N8" s="65">
        <f>SUM(M7+M9)</f>
        <v>0</v>
      </c>
    </row>
    <row r="9" spans="1:14" ht="13.5" thickBot="1" x14ac:dyDescent="0.25">
      <c r="A9" s="9">
        <v>10</v>
      </c>
      <c r="B9" s="9">
        <v>11</v>
      </c>
      <c r="C9" s="9">
        <v>12</v>
      </c>
      <c r="D9" s="9">
        <v>13</v>
      </c>
      <c r="E9" s="9">
        <v>14</v>
      </c>
      <c r="F9" s="9">
        <v>15</v>
      </c>
      <c r="G9" s="9">
        <v>16</v>
      </c>
      <c r="I9" s="22"/>
      <c r="J9" s="23" t="s">
        <v>7</v>
      </c>
      <c r="K9" s="47">
        <f>SUM(K6+K8)</f>
        <v>0</v>
      </c>
      <c r="L9" s="24" t="s">
        <v>27</v>
      </c>
      <c r="M9" s="25">
        <f>SUM(J8)</f>
        <v>0</v>
      </c>
    </row>
    <row r="10" spans="1:14" ht="41.25" customHeight="1" x14ac:dyDescent="0.2">
      <c r="A10" s="4"/>
      <c r="B10" s="4"/>
      <c r="C10" s="32"/>
      <c r="D10" s="4"/>
      <c r="E10" s="28"/>
      <c r="F10" s="4"/>
      <c r="G10" s="4"/>
    </row>
    <row r="11" spans="1:14" ht="12.75" x14ac:dyDescent="0.2">
      <c r="A11" s="9">
        <v>17</v>
      </c>
      <c r="B11" s="9">
        <v>18</v>
      </c>
      <c r="C11" s="9">
        <v>19</v>
      </c>
      <c r="D11" s="9">
        <v>20</v>
      </c>
      <c r="E11" s="9">
        <v>21</v>
      </c>
      <c r="F11" s="9">
        <v>22</v>
      </c>
      <c r="G11" s="9">
        <v>23</v>
      </c>
    </row>
    <row r="12" spans="1:14" ht="41.25" customHeight="1" x14ac:dyDescent="0.2">
      <c r="A12" s="4"/>
      <c r="B12" s="4"/>
      <c r="C12" s="32"/>
      <c r="D12" s="4"/>
      <c r="E12" s="32"/>
      <c r="F12" s="4"/>
      <c r="G12" s="4"/>
      <c r="I12" s="2"/>
      <c r="J12" s="2"/>
      <c r="K12" s="2"/>
    </row>
    <row r="13" spans="1:14" ht="12.75" x14ac:dyDescent="0.2">
      <c r="A13" s="9">
        <v>24</v>
      </c>
      <c r="B13" s="9">
        <v>25</v>
      </c>
      <c r="C13" s="9">
        <v>26</v>
      </c>
      <c r="D13" s="9">
        <v>27</v>
      </c>
      <c r="E13" s="9">
        <v>28</v>
      </c>
      <c r="F13" s="9">
        <v>29</v>
      </c>
      <c r="G13" s="9">
        <v>30</v>
      </c>
      <c r="I13" s="2"/>
      <c r="J13" s="2"/>
    </row>
    <row r="14" spans="1:14" ht="41.25" customHeight="1" x14ac:dyDescent="0.2">
      <c r="A14" s="4"/>
      <c r="B14" s="4"/>
      <c r="C14" s="32"/>
      <c r="D14" s="4"/>
      <c r="E14" s="32"/>
      <c r="F14" s="4"/>
      <c r="G14" s="4"/>
    </row>
    <row r="15" spans="1:14" ht="12.75" x14ac:dyDescent="0.2">
      <c r="A15" s="9">
        <v>31</v>
      </c>
      <c r="B15" s="9"/>
      <c r="C15" s="9"/>
      <c r="D15" s="9"/>
      <c r="E15" s="9"/>
      <c r="F15" s="9"/>
      <c r="G15" s="9"/>
    </row>
    <row r="16" spans="1:14" ht="41.25" customHeight="1" x14ac:dyDescent="0.2">
      <c r="A16" s="4"/>
      <c r="B16" s="4"/>
      <c r="C16" s="32"/>
      <c r="D16" s="4"/>
      <c r="E16" s="32"/>
      <c r="F16" s="4"/>
      <c r="G16" s="4"/>
    </row>
  </sheetData>
  <mergeCells count="2">
    <mergeCell ref="A3:G3"/>
    <mergeCell ref="I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N14"/>
  <sheetViews>
    <sheetView workbookViewId="0">
      <selection activeCell="M3" sqref="M3"/>
    </sheetView>
  </sheetViews>
  <sheetFormatPr defaultColWidth="12.5703125" defaultRowHeight="15.75" customHeight="1" x14ac:dyDescent="0.2"/>
  <cols>
    <col min="14" max="14" width="18.5703125" customWidth="1"/>
  </cols>
  <sheetData>
    <row r="1" spans="1:14" ht="14.25" thickTop="1" thickBot="1" x14ac:dyDescent="0.25">
      <c r="A1" s="1"/>
      <c r="B1" s="1"/>
      <c r="C1" s="1"/>
      <c r="D1" s="1"/>
      <c r="E1" s="1"/>
      <c r="F1" s="1"/>
      <c r="G1" s="1"/>
      <c r="I1" s="51" t="s">
        <v>9</v>
      </c>
      <c r="J1" s="52"/>
    </row>
    <row r="2" spans="1:14" ht="37.5" thickTop="1" thickBot="1" x14ac:dyDescent="0.25">
      <c r="A2" s="1"/>
      <c r="B2" s="1"/>
      <c r="C2" s="1"/>
      <c r="D2" s="1"/>
      <c r="E2" s="1"/>
      <c r="F2" s="1"/>
      <c r="G2" s="1"/>
      <c r="I2" s="7" t="s">
        <v>10</v>
      </c>
      <c r="J2" s="7" t="s">
        <v>11</v>
      </c>
      <c r="L2" s="59" t="s">
        <v>47</v>
      </c>
      <c r="M2" s="60">
        <f>SUM(September!N8+October!N8+'November '!N8+December!N8+January!N8)</f>
        <v>0</v>
      </c>
    </row>
    <row r="3" spans="1:14" ht="13.5" thickBot="1" x14ac:dyDescent="0.25">
      <c r="A3" s="53">
        <v>46419</v>
      </c>
      <c r="B3" s="54"/>
      <c r="C3" s="54"/>
      <c r="D3" s="54"/>
      <c r="E3" s="54"/>
      <c r="F3" s="54"/>
      <c r="G3" s="55"/>
      <c r="I3" s="8" t="s">
        <v>5</v>
      </c>
      <c r="J3" s="8" t="s">
        <v>12</v>
      </c>
    </row>
    <row r="4" spans="1:14" ht="13.5" thickBot="1" x14ac:dyDescent="0.25">
      <c r="A4" s="9" t="s">
        <v>13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19</v>
      </c>
      <c r="J4" s="2"/>
    </row>
    <row r="5" spans="1:14" ht="12.75" x14ac:dyDescent="0.2">
      <c r="A5" s="9"/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  <c r="I5" s="41" t="s">
        <v>31</v>
      </c>
      <c r="J5" s="42" t="s">
        <v>3</v>
      </c>
      <c r="K5" s="42" t="s">
        <v>4</v>
      </c>
      <c r="L5" s="12"/>
      <c r="M5" s="13"/>
    </row>
    <row r="6" spans="1:14" ht="41.25" customHeight="1" thickBot="1" x14ac:dyDescent="0.25">
      <c r="A6" s="4"/>
      <c r="B6" s="4"/>
      <c r="C6" s="32"/>
      <c r="D6" s="4"/>
      <c r="E6" s="32"/>
      <c r="F6" s="4"/>
      <c r="G6" s="4"/>
      <c r="I6" s="16" t="s">
        <v>5</v>
      </c>
      <c r="J6" s="4"/>
      <c r="K6" s="4">
        <f>SUM(J6*119.13)</f>
        <v>0</v>
      </c>
      <c r="M6" s="17"/>
    </row>
    <row r="7" spans="1:14" ht="13.5" thickBot="1" x14ac:dyDescent="0.25">
      <c r="A7" s="9">
        <v>7</v>
      </c>
      <c r="B7" s="9">
        <v>8</v>
      </c>
      <c r="C7" s="9">
        <v>9</v>
      </c>
      <c r="D7" s="9">
        <v>10</v>
      </c>
      <c r="E7" s="9">
        <v>11</v>
      </c>
      <c r="F7" s="9">
        <v>12</v>
      </c>
      <c r="G7" s="9">
        <v>13</v>
      </c>
      <c r="I7" s="16"/>
      <c r="J7" s="4"/>
      <c r="K7" s="38"/>
      <c r="L7" s="19" t="s">
        <v>22</v>
      </c>
      <c r="M7" s="20">
        <f>SUM(J6/2)</f>
        <v>0</v>
      </c>
      <c r="N7" s="64" t="s">
        <v>42</v>
      </c>
    </row>
    <row r="8" spans="1:14" ht="41.25" customHeight="1" thickBot="1" x14ac:dyDescent="0.25">
      <c r="A8" s="4"/>
      <c r="B8" s="4"/>
      <c r="C8" s="32"/>
      <c r="D8" s="4"/>
      <c r="E8" s="28"/>
      <c r="F8" s="4"/>
      <c r="G8" s="4"/>
      <c r="I8" s="16" t="s">
        <v>6</v>
      </c>
      <c r="J8" s="4"/>
      <c r="K8" s="4">
        <f>SUM(J8*231.43)</f>
        <v>0</v>
      </c>
      <c r="M8" s="17"/>
      <c r="N8" s="65">
        <f>SUM(M7+M9)</f>
        <v>0</v>
      </c>
    </row>
    <row r="9" spans="1:14" ht="13.5" thickBot="1" x14ac:dyDescent="0.25">
      <c r="A9" s="9">
        <v>14</v>
      </c>
      <c r="B9" s="9">
        <v>15</v>
      </c>
      <c r="C9" s="9">
        <v>16</v>
      </c>
      <c r="D9" s="9">
        <v>17</v>
      </c>
      <c r="E9" s="9">
        <v>18</v>
      </c>
      <c r="F9" s="9">
        <v>19</v>
      </c>
      <c r="G9" s="9">
        <v>20</v>
      </c>
      <c r="I9" s="22"/>
      <c r="J9" s="23" t="s">
        <v>7</v>
      </c>
      <c r="K9" s="47">
        <f>SUM(K6+K8)</f>
        <v>0</v>
      </c>
      <c r="L9" s="24" t="s">
        <v>27</v>
      </c>
      <c r="M9" s="25">
        <f>SUM(J8)</f>
        <v>0</v>
      </c>
    </row>
    <row r="10" spans="1:14" ht="41.25" customHeight="1" x14ac:dyDescent="0.2">
      <c r="A10" s="4"/>
      <c r="B10" s="4"/>
      <c r="C10" s="32"/>
      <c r="D10" s="4"/>
      <c r="E10" s="32"/>
      <c r="F10" s="4"/>
      <c r="G10" s="4"/>
      <c r="J10" s="2"/>
    </row>
    <row r="11" spans="1:14" ht="12.75" x14ac:dyDescent="0.2">
      <c r="A11" s="9">
        <v>21</v>
      </c>
      <c r="B11" s="9">
        <v>22</v>
      </c>
      <c r="C11" s="9">
        <v>23</v>
      </c>
      <c r="D11" s="9">
        <v>24</v>
      </c>
      <c r="E11" s="9">
        <v>25</v>
      </c>
      <c r="F11" s="9">
        <v>26</v>
      </c>
      <c r="G11" s="9">
        <v>27</v>
      </c>
    </row>
    <row r="12" spans="1:14" ht="41.25" customHeight="1" x14ac:dyDescent="0.2">
      <c r="A12" s="4"/>
      <c r="B12" s="4"/>
      <c r="C12" s="32"/>
      <c r="D12" s="4"/>
      <c r="E12" s="32"/>
      <c r="F12" s="4"/>
      <c r="G12" s="4"/>
    </row>
    <row r="13" spans="1:14" ht="12.75" x14ac:dyDescent="0.2">
      <c r="A13" s="9">
        <v>28</v>
      </c>
      <c r="B13" s="9"/>
      <c r="C13" s="9"/>
      <c r="D13" s="9"/>
      <c r="E13" s="9"/>
      <c r="F13" s="9"/>
      <c r="G13" s="9"/>
    </row>
    <row r="14" spans="1:14" ht="41.25" customHeight="1" x14ac:dyDescent="0.2">
      <c r="A14" s="4"/>
      <c r="B14" s="4"/>
      <c r="C14" s="32"/>
      <c r="D14" s="4"/>
      <c r="E14" s="32"/>
      <c r="F14" s="4"/>
      <c r="G14" s="4"/>
    </row>
  </sheetData>
  <mergeCells count="2">
    <mergeCell ref="A3:G3"/>
    <mergeCell ref="I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N14"/>
  <sheetViews>
    <sheetView workbookViewId="0">
      <selection activeCell="K8" sqref="K8"/>
    </sheetView>
  </sheetViews>
  <sheetFormatPr defaultColWidth="12.5703125" defaultRowHeight="15.75" customHeight="1" x14ac:dyDescent="0.2"/>
  <cols>
    <col min="12" max="12" width="15.85546875" customWidth="1"/>
    <col min="14" max="14" width="15.85546875" customWidth="1"/>
  </cols>
  <sheetData>
    <row r="1" spans="1:14" ht="14.25" thickTop="1" thickBot="1" x14ac:dyDescent="0.25">
      <c r="A1" s="1"/>
      <c r="B1" s="1"/>
      <c r="C1" s="1"/>
      <c r="D1" s="1"/>
      <c r="E1" s="1"/>
      <c r="F1" s="1"/>
      <c r="G1" s="1"/>
      <c r="I1" s="51" t="s">
        <v>9</v>
      </c>
      <c r="J1" s="52"/>
    </row>
    <row r="2" spans="1:14" ht="25.5" thickTop="1" thickBot="1" x14ac:dyDescent="0.25">
      <c r="A2" s="1"/>
      <c r="B2" s="1"/>
      <c r="C2" s="1"/>
      <c r="D2" s="1"/>
      <c r="E2" s="1"/>
      <c r="F2" s="1"/>
      <c r="G2" s="1"/>
      <c r="I2" s="7" t="s">
        <v>10</v>
      </c>
      <c r="J2" s="7" t="s">
        <v>11</v>
      </c>
      <c r="L2" s="59" t="s">
        <v>48</v>
      </c>
      <c r="M2" s="60">
        <f>SUM(September!N8+October!N8+'November '!N8+December!N8+January!N8+February!N8)</f>
        <v>0</v>
      </c>
    </row>
    <row r="3" spans="1:14" ht="13.5" thickBot="1" x14ac:dyDescent="0.25">
      <c r="A3" s="53">
        <v>46447</v>
      </c>
      <c r="B3" s="54"/>
      <c r="C3" s="54"/>
      <c r="D3" s="54"/>
      <c r="E3" s="54"/>
      <c r="F3" s="54"/>
      <c r="G3" s="55"/>
      <c r="I3" s="8" t="s">
        <v>5</v>
      </c>
      <c r="J3" s="8" t="s">
        <v>12</v>
      </c>
    </row>
    <row r="4" spans="1:14" ht="12.75" x14ac:dyDescent="0.2">
      <c r="A4" s="9" t="s">
        <v>13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19</v>
      </c>
    </row>
    <row r="5" spans="1:14" ht="12.75" x14ac:dyDescent="0.2">
      <c r="A5" s="9"/>
      <c r="B5" s="9">
        <v>1</v>
      </c>
      <c r="C5" s="9">
        <v>2</v>
      </c>
      <c r="D5" s="9">
        <v>3</v>
      </c>
      <c r="E5" s="9">
        <v>4</v>
      </c>
      <c r="F5" s="9">
        <v>5</v>
      </c>
      <c r="G5" s="9">
        <v>6</v>
      </c>
      <c r="I5" s="41" t="s">
        <v>32</v>
      </c>
      <c r="J5" s="42" t="s">
        <v>3</v>
      </c>
      <c r="K5" s="42" t="s">
        <v>4</v>
      </c>
      <c r="L5" s="12"/>
      <c r="M5" s="13"/>
    </row>
    <row r="6" spans="1:14" ht="41.25" customHeight="1" thickBot="1" x14ac:dyDescent="0.25">
      <c r="A6" s="4"/>
      <c r="B6" s="4"/>
      <c r="C6" s="32"/>
      <c r="D6" s="4"/>
      <c r="E6" s="28"/>
      <c r="F6" s="4"/>
      <c r="G6" s="28"/>
      <c r="I6" s="16" t="s">
        <v>5</v>
      </c>
      <c r="J6" s="4"/>
      <c r="K6" s="4">
        <f>SUM(J6*119.13)</f>
        <v>0</v>
      </c>
      <c r="M6" s="17"/>
    </row>
    <row r="7" spans="1:14" ht="13.5" thickBot="1" x14ac:dyDescent="0.25">
      <c r="A7" s="9">
        <v>7</v>
      </c>
      <c r="B7" s="9">
        <v>8</v>
      </c>
      <c r="C7" s="9">
        <v>9</v>
      </c>
      <c r="D7" s="9">
        <v>10</v>
      </c>
      <c r="E7" s="9">
        <v>11</v>
      </c>
      <c r="F7" s="9">
        <v>12</v>
      </c>
      <c r="G7" s="9">
        <v>13</v>
      </c>
      <c r="I7" s="16"/>
      <c r="J7" s="4"/>
      <c r="K7" s="38"/>
      <c r="L7" s="31" t="s">
        <v>22</v>
      </c>
      <c r="M7" s="20">
        <f>SUM(J6/2)</f>
        <v>0</v>
      </c>
      <c r="N7" s="64" t="s">
        <v>43</v>
      </c>
    </row>
    <row r="8" spans="1:14" ht="41.25" customHeight="1" thickBot="1" x14ac:dyDescent="0.25">
      <c r="A8" s="4"/>
      <c r="B8" s="4"/>
      <c r="C8" s="28"/>
      <c r="D8" s="4"/>
      <c r="E8" s="4"/>
      <c r="F8" s="4"/>
      <c r="G8" s="4"/>
      <c r="I8" s="16" t="s">
        <v>6</v>
      </c>
      <c r="J8" s="4"/>
      <c r="K8" s="4">
        <f>SUM(J8*231.43)</f>
        <v>0</v>
      </c>
      <c r="M8" s="17"/>
      <c r="N8" s="65">
        <f>SUM(M7+M9)</f>
        <v>0</v>
      </c>
    </row>
    <row r="9" spans="1:14" ht="13.5" thickBot="1" x14ac:dyDescent="0.25">
      <c r="A9" s="9">
        <v>14</v>
      </c>
      <c r="B9" s="9">
        <v>15</v>
      </c>
      <c r="C9" s="9">
        <v>16</v>
      </c>
      <c r="D9" s="9">
        <v>17</v>
      </c>
      <c r="E9" s="9">
        <v>18</v>
      </c>
      <c r="F9" s="9">
        <v>19</v>
      </c>
      <c r="G9" s="9">
        <v>20</v>
      </c>
      <c r="I9" s="22"/>
      <c r="J9" s="23" t="s">
        <v>7</v>
      </c>
      <c r="K9" s="47">
        <f>SUM(K6+K8)</f>
        <v>0</v>
      </c>
      <c r="L9" s="24" t="s">
        <v>27</v>
      </c>
      <c r="M9" s="25">
        <f>SUM(J8)</f>
        <v>0</v>
      </c>
    </row>
    <row r="10" spans="1:14" ht="41.25" customHeight="1" x14ac:dyDescent="0.2">
      <c r="A10" s="4"/>
      <c r="B10" s="4"/>
      <c r="C10" s="4"/>
      <c r="D10" s="4"/>
      <c r="E10" s="4"/>
      <c r="F10" s="4"/>
      <c r="G10" s="4"/>
    </row>
    <row r="11" spans="1:14" ht="12.75" x14ac:dyDescent="0.2">
      <c r="A11" s="9">
        <v>21</v>
      </c>
      <c r="B11" s="9">
        <v>22</v>
      </c>
      <c r="C11" s="9">
        <v>23</v>
      </c>
      <c r="D11" s="9">
        <v>24</v>
      </c>
      <c r="E11" s="9">
        <v>25</v>
      </c>
      <c r="F11" s="9">
        <v>26</v>
      </c>
      <c r="G11" s="9">
        <v>27</v>
      </c>
    </row>
    <row r="12" spans="1:14" ht="41.25" customHeight="1" x14ac:dyDescent="0.2">
      <c r="A12" s="4"/>
      <c r="B12" s="4"/>
      <c r="C12" s="4"/>
      <c r="D12" s="4"/>
      <c r="E12" s="4"/>
      <c r="F12" s="4"/>
      <c r="G12" s="4"/>
    </row>
    <row r="13" spans="1:14" ht="12.75" x14ac:dyDescent="0.2">
      <c r="A13" s="9">
        <v>28</v>
      </c>
      <c r="B13" s="9">
        <v>29</v>
      </c>
      <c r="C13" s="9">
        <v>30</v>
      </c>
      <c r="D13" s="9">
        <v>31</v>
      </c>
      <c r="E13" s="9"/>
      <c r="F13" s="9"/>
      <c r="G13" s="9"/>
    </row>
    <row r="14" spans="1:14" ht="41.25" customHeight="1" x14ac:dyDescent="0.2">
      <c r="A14" s="4"/>
      <c r="B14" s="4"/>
      <c r="C14" s="4"/>
      <c r="D14" s="4"/>
      <c r="E14" s="4"/>
      <c r="F14" s="4"/>
      <c r="G14" s="4"/>
    </row>
  </sheetData>
  <mergeCells count="2">
    <mergeCell ref="A3:G3"/>
    <mergeCell ref="I1:J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eb07b37-7bfc-44fe-bb04-9721cdf49054}" enabled="0" method="" siteId="{8eb07b37-7bfc-44fe-bb04-9721cdf4905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Ice costs - Roll up</vt:lpstr>
      <vt:lpstr>September</vt:lpstr>
      <vt:lpstr>October</vt:lpstr>
      <vt:lpstr>November </vt:lpstr>
      <vt:lpstr>December</vt:lpstr>
      <vt:lpstr>January</vt:lpstr>
      <vt:lpstr>February</vt:lpstr>
      <vt:lpstr>March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Sanford, Lindsay</dc:creator>
  <cp:lastModifiedBy>Sanford, Lindsay</cp:lastModifiedBy>
  <dcterms:created xsi:type="dcterms:W3CDTF">2026-04-23T19:37:14Z</dcterms:created>
  <dcterms:modified xsi:type="dcterms:W3CDTF">2026-04-24T17:59:18Z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</Properties>
</file>