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109"/>
  <workbookPr defaultThemeVersion="124226"/>
  <mc:AlternateContent xmlns:mc="http://schemas.openxmlformats.org/markup-compatibility/2006">
    <mc:Choice Requires="x15">
      <x15ac:absPath xmlns:x15ac="http://schemas.microsoft.com/office/spreadsheetml/2010/11/ac" url="/Users/heathergiorgi/Documents/Knights Registrar/2026/"/>
    </mc:Choice>
  </mc:AlternateContent>
  <xr:revisionPtr revIDLastSave="0" documentId="8_{64CFC85C-FACE-124B-BB95-5A518ACAA365}" xr6:coauthVersionLast="47" xr6:coauthVersionMax="47" xr10:uidLastSave="{00000000-0000-0000-0000-000000000000}"/>
  <bookViews>
    <workbookView xWindow="0" yWindow="500" windowWidth="29040" windowHeight="15720" activeTab="1" xr2:uid="{00000000-000D-0000-FFFF-FFFF00000000}"/>
  </bookViews>
  <sheets>
    <sheet name="Instructions" sheetId="3" r:id="rId1"/>
    <sheet name="Team Budget" sheetId="2" r:id="rId2"/>
    <sheet name="Players" sheetId="1" r:id="rId3"/>
  </sheets>
  <definedNames>
    <definedName name="_xlnm.Print_Area" localSheetId="2">Players!$B$2:$W$36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1" l="1"/>
  <c r="D34" i="2"/>
  <c r="W30" i="1"/>
  <c r="W29" i="1"/>
  <c r="D33" i="2" s="1"/>
  <c r="W28" i="1"/>
  <c r="W27" i="1"/>
  <c r="W26" i="1"/>
  <c r="D30" i="2" s="1"/>
  <c r="W25" i="1"/>
  <c r="D29" i="2" s="1"/>
  <c r="W24" i="1"/>
  <c r="D28" i="2" s="1"/>
  <c r="W23" i="1"/>
  <c r="D27" i="2" s="1"/>
  <c r="W22" i="1"/>
  <c r="D26" i="2" s="1"/>
  <c r="D32" i="2"/>
  <c r="D31" i="2"/>
  <c r="D21" i="2"/>
  <c r="D20" i="2"/>
  <c r="D19" i="2"/>
  <c r="D18" i="2"/>
  <c r="D17" i="2"/>
  <c r="D16" i="2"/>
  <c r="D15" i="2"/>
  <c r="D14" i="2"/>
  <c r="D13" i="2"/>
  <c r="D12" i="2"/>
  <c r="D11" i="2"/>
  <c r="D10" i="2"/>
  <c r="D9" i="2"/>
  <c r="D8" i="2"/>
  <c r="D7" i="2"/>
  <c r="B29" i="1"/>
  <c r="B28" i="1"/>
  <c r="B27" i="1"/>
  <c r="B26" i="1"/>
  <c r="B25" i="1"/>
  <c r="B24" i="1"/>
  <c r="B23" i="1"/>
  <c r="B22" i="1"/>
  <c r="B18" i="1"/>
  <c r="B17" i="1"/>
  <c r="B16" i="1"/>
  <c r="B15" i="1"/>
  <c r="B14" i="1"/>
  <c r="B13" i="1"/>
  <c r="B12" i="1"/>
  <c r="B11" i="1"/>
  <c r="B10" i="1"/>
  <c r="B9" i="1"/>
  <c r="B8" i="1"/>
  <c r="B7" i="1"/>
  <c r="B6" i="1"/>
  <c r="B5" i="1"/>
  <c r="B4" i="1"/>
  <c r="B1" i="1" l="1"/>
  <c r="C22" i="2" l="1"/>
  <c r="C35" i="2"/>
  <c r="E19" i="1"/>
  <c r="E31" i="1"/>
  <c r="B21" i="1"/>
  <c r="E33" i="1" l="1"/>
  <c r="C37" i="2"/>
  <c r="W4" i="1"/>
  <c r="W5" i="1"/>
  <c r="W6" i="1"/>
  <c r="W7" i="1"/>
  <c r="W8" i="1"/>
  <c r="W9" i="1"/>
  <c r="W10" i="1"/>
  <c r="W11" i="1"/>
  <c r="W16" i="1"/>
  <c r="C31" i="1" l="1"/>
  <c r="D31" i="1"/>
  <c r="F31" i="1"/>
  <c r="G31" i="1"/>
  <c r="H31" i="1"/>
  <c r="I31" i="1"/>
  <c r="J31" i="1"/>
  <c r="K31" i="1"/>
  <c r="L31" i="1"/>
  <c r="M31" i="1"/>
  <c r="N31" i="1"/>
  <c r="O31" i="1"/>
  <c r="C19" i="1"/>
  <c r="D19" i="1"/>
  <c r="F19" i="1"/>
  <c r="G19" i="1"/>
  <c r="H19" i="1"/>
  <c r="I19" i="1"/>
  <c r="J19" i="1"/>
  <c r="K19" i="1"/>
  <c r="L19" i="1"/>
  <c r="M19" i="1"/>
  <c r="N19" i="1"/>
  <c r="O19" i="1"/>
  <c r="W21" i="1"/>
  <c r="Q31" i="1"/>
  <c r="R31" i="1"/>
  <c r="S31" i="1"/>
  <c r="T31" i="1"/>
  <c r="U31" i="1"/>
  <c r="V31" i="1"/>
  <c r="W17" i="1"/>
  <c r="W18" i="1"/>
  <c r="Q19" i="1"/>
  <c r="R19" i="1"/>
  <c r="S19" i="1"/>
  <c r="T19" i="1"/>
  <c r="U19" i="1"/>
  <c r="V19" i="1"/>
  <c r="U33" i="1" l="1"/>
  <c r="T33" i="1"/>
  <c r="H33" i="1"/>
  <c r="Q33" i="1"/>
  <c r="C33" i="1"/>
  <c r="D33" i="1"/>
  <c r="G33" i="1"/>
  <c r="L33" i="1"/>
  <c r="F33" i="1"/>
  <c r="M33" i="1"/>
  <c r="N33" i="1"/>
  <c r="J33" i="1"/>
  <c r="I33" i="1"/>
  <c r="K33" i="1"/>
  <c r="V33" i="1"/>
  <c r="R33" i="1"/>
  <c r="O33" i="1"/>
  <c r="W19" i="1"/>
  <c r="P31" i="1"/>
  <c r="W31" i="1" s="1"/>
  <c r="S33" i="1"/>
  <c r="W33" i="1" l="1"/>
  <c r="W35" i="1"/>
  <c r="D25" i="2" l="1"/>
  <c r="D22" i="2" l="1"/>
  <c r="P19" i="1" l="1"/>
  <c r="P33" i="1" l="1"/>
  <c r="D35" i="2" l="1"/>
  <c r="D37" i="2" s="1"/>
</calcChain>
</file>

<file path=xl/sharedStrings.xml><?xml version="1.0" encoding="utf-8"?>
<sst xmlns="http://schemas.openxmlformats.org/spreadsheetml/2006/main" count="76" uniqueCount="54">
  <si>
    <t>REVENUE</t>
  </si>
  <si>
    <t>Estimated</t>
  </si>
  <si>
    <t>Actual</t>
  </si>
  <si>
    <t>Description / Justification</t>
  </si>
  <si>
    <t>EXPENSES</t>
  </si>
  <si>
    <t>Tournament 1</t>
  </si>
  <si>
    <t>Tournament 2</t>
  </si>
  <si>
    <t>Coaches Gifts</t>
  </si>
  <si>
    <t>Year End Party</t>
  </si>
  <si>
    <t>BANK ACCOUNT:</t>
  </si>
  <si>
    <t>LAST NAME, First name</t>
  </si>
  <si>
    <t>Bottle Drive</t>
  </si>
  <si>
    <t>Cash In</t>
  </si>
  <si>
    <t>Expenses Out</t>
  </si>
  <si>
    <t>Cash In Total</t>
  </si>
  <si>
    <t>Expenses Out Total</t>
  </si>
  <si>
    <t>Player Balance</t>
  </si>
  <si>
    <t>Calgary Knights Lacrosse - Team Budget Sheet</t>
  </si>
  <si>
    <t>Enter division and level here</t>
  </si>
  <si>
    <t xml:space="preserve">Enter season here </t>
  </si>
  <si>
    <t>Instructions for using the Budget Sheet</t>
  </si>
  <si>
    <t>Example</t>
  </si>
  <si>
    <t>PeeWee B</t>
  </si>
  <si>
    <t>For any questions on this sheet, contact your divison coordinator or club treasurer</t>
  </si>
  <si>
    <t>Revenue:</t>
  </si>
  <si>
    <t>Expenses:</t>
  </si>
  <si>
    <t>Balance:</t>
  </si>
  <si>
    <t>Enter your team division and level</t>
  </si>
  <si>
    <t>"Team Budget" Sheet</t>
  </si>
  <si>
    <t>Enter your season</t>
  </si>
  <si>
    <t>Enter your name and phone number - whomever is managing the budget for the team</t>
  </si>
  <si>
    <t>Enter Team Treasurer name and phone number here</t>
  </si>
  <si>
    <t>"Players" Sheet</t>
  </si>
  <si>
    <t>John Smith - 403-555-1212</t>
  </si>
  <si>
    <t>Using the Spreadsheet</t>
  </si>
  <si>
    <t>Enter the name of each player into the section at the top.  You may prefer to enter their jersey number as well.  Ask your coach for the team roster.</t>
  </si>
  <si>
    <t>These amounts need to come to 0!</t>
  </si>
  <si>
    <t>Cash Call 1</t>
  </si>
  <si>
    <t>Cash Call 2</t>
  </si>
  <si>
    <t>Decide with your team what your main expenses will be during the season, and enter anticipated amounts into the "Estimated" column on the on the Team Budget page.  This will help you determine amounts for cash calls and additional fund raising</t>
  </si>
  <si>
    <t>Track expenses and payments PER PLAYER.  Anything left over at end of season must be either paid back, or spent on team events.</t>
  </si>
  <si>
    <t>For fund raising activities, split the funds collected based on either actual funds collected per individual (Coco Brooks - for example), or evenly based on those that participate in the fund-raising activity (bottle drive - for example).</t>
  </si>
  <si>
    <t>Track the funds owing and collected by player.  The total at the bottom will help you see who is still owing funds or has paid more and is owed back by end of season.</t>
  </si>
  <si>
    <t>Keep in mind that Lacrosse is a short season and there are limited opportunities for fund raising.  Cash calls may be the most reliable option - particularly at the start of the season when tournaments need payment to ensure a spot.</t>
  </si>
  <si>
    <t>Once you know your expense items, determine how you want to fund those activities.  Enter those activities and expected amounts into the appropriate section on the Team Budget page</t>
  </si>
  <si>
    <t>Meat Sales</t>
  </si>
  <si>
    <t>Only cells that are coloured purple can be edited. All other cells contain formulas and are locked</t>
  </si>
  <si>
    <t>If you are an experienced MS Excel user and want to unlock the spreadsheet to make formula changes, contact the Knights Treasurer for the password.</t>
  </si>
  <si>
    <t>You can only return funds collect from cash calls.  Any fundraising funds MUST be spent.</t>
  </si>
  <si>
    <t>Raffles are not allowed as fundraisinga ctivities unless express permission provided by Knights board.</t>
  </si>
  <si>
    <t>Do not set up a team bank account.  Ensure that you have identified a Team Treasurer to manage the funds.</t>
  </si>
  <si>
    <t>A copy of this spreadsheet must be emailed to Knights treasurer by June 15th of the season.  This will allow the board to review team funds and identify any possible concerns prior to end of season.</t>
  </si>
  <si>
    <t>Treasurer email can be found on Knights website - contacts</t>
  </si>
  <si>
    <t>The spreadsheet as provided is filled in with some examples.  Delete those examples before using your copy.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</si>
</sst>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_-&quot;$&quot;* #,##0.00_-;\-&quot;$&quot;* #,##0.00_-;_-&quot;$&quot;* &quot;-&quot;??_-;_-@_-"/>
    <numFmt numFmtId="165" formatCode="&quot;$&quot;#,##0.00"/>
  </numFmts>
  <fonts count="21">
    <font>
      <sz val="10"/>
      <name val="Arial"/>
    </font>
    <font>
      <b/>
      <sz val="26"/>
      <color indexed="10"/>
      <name val="PSA font"/>
      <family val="2"/>
    </font>
    <font>
      <b/>
      <sz val="12"/>
      <name val="Arial"/>
      <family val="2"/>
    </font>
    <font>
      <sz val="8"/>
      <name val="Arial"/>
      <family val="2"/>
    </font>
    <font>
      <b/>
      <sz val="26"/>
      <name val="Arial"/>
      <family val="2"/>
    </font>
    <font>
      <sz val="10"/>
      <name val="Arial"/>
      <family val="2"/>
    </font>
    <font>
      <b/>
      <sz val="10"/>
      <name val="Arial"/>
      <family val="2"/>
    </font>
    <font>
      <b/>
      <sz val="8"/>
      <name val="Arial"/>
      <family val="2"/>
    </font>
    <font>
      <sz val="8"/>
      <name val="Arial"/>
      <family val="2"/>
    </font>
    <font>
      <sz val="10"/>
      <color rgb="FF00B050"/>
      <name val="Arial"/>
      <family val="2"/>
    </font>
    <font>
      <sz val="10"/>
      <color rgb="FFFF0000"/>
      <name val="Arial"/>
      <family val="2"/>
    </font>
    <font>
      <sz val="10"/>
      <name val="Arial"/>
      <family val="2"/>
    </font>
    <font>
      <b/>
      <sz val="14"/>
      <name val="Arial"/>
      <family val="2"/>
    </font>
    <font>
      <b/>
      <sz val="9"/>
      <name val="Arial"/>
      <family val="2"/>
    </font>
    <font>
      <b/>
      <i/>
      <sz val="10"/>
      <name val="Arial"/>
      <family val="2"/>
    </font>
    <font>
      <b/>
      <sz val="9"/>
      <color rgb="FF000000"/>
      <name val="Arial"/>
      <family val="2"/>
    </font>
    <font>
      <b/>
      <i/>
      <sz val="8"/>
      <name val="Arial"/>
      <family val="2"/>
    </font>
    <font>
      <i/>
      <sz val="8"/>
      <name val="Arial"/>
      <family val="2"/>
    </font>
    <font>
      <b/>
      <sz val="11"/>
      <name val="Arial"/>
      <family val="2"/>
    </font>
    <font>
      <i/>
      <sz val="10"/>
      <name val="Arial"/>
      <family val="2"/>
    </font>
    <font>
      <b/>
      <i/>
      <sz val="12"/>
      <name val="Arial"/>
      <family val="2"/>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7" tint="0.59999389629810485"/>
        <bgColor indexed="64"/>
      </patternFill>
    </fill>
  </fills>
  <borders count="29">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double">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style="double">
        <color indexed="64"/>
      </bottom>
      <diagonal/>
    </border>
    <border>
      <left/>
      <right/>
      <top/>
      <bottom style="medium">
        <color indexed="64"/>
      </bottom>
      <diagonal/>
    </border>
    <border>
      <left style="medium">
        <color rgb="FF000000"/>
      </left>
      <right style="medium">
        <color rgb="FF000000"/>
      </right>
      <top style="medium">
        <color indexed="64"/>
      </top>
      <bottom style="medium">
        <color rgb="FF00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s>
  <cellStyleXfs count="3">
    <xf numFmtId="0" fontId="0" fillId="0" borderId="0"/>
    <xf numFmtId="0" fontId="5" fillId="0" borderId="0"/>
    <xf numFmtId="164" fontId="11" fillId="0" borderId="0" applyFont="0" applyFill="0" applyBorder="0" applyAlignment="0" applyProtection="0"/>
  </cellStyleXfs>
  <cellXfs count="81">
    <xf numFmtId="0" fontId="0" fillId="0" borderId="0" xfId="0"/>
    <xf numFmtId="0" fontId="1" fillId="0" borderId="0" xfId="0" applyFont="1" applyAlignment="1">
      <alignment horizontal="center"/>
    </xf>
    <xf numFmtId="165" fontId="3" fillId="0" borderId="0" xfId="0" applyNumberFormat="1" applyFont="1"/>
    <xf numFmtId="0" fontId="0" fillId="0" borderId="0" xfId="0" applyAlignment="1">
      <alignment horizontal="center"/>
    </xf>
    <xf numFmtId="0" fontId="5" fillId="0" borderId="0" xfId="1"/>
    <xf numFmtId="0" fontId="9" fillId="0" borderId="0" xfId="1" applyFont="1"/>
    <xf numFmtId="4" fontId="3" fillId="0" borderId="0" xfId="1" applyNumberFormat="1" applyFont="1"/>
    <xf numFmtId="0" fontId="10" fillId="0" borderId="0" xfId="1" applyFont="1"/>
    <xf numFmtId="165" fontId="7" fillId="0" borderId="2" xfId="1" applyNumberFormat="1" applyFont="1" applyBorder="1"/>
    <xf numFmtId="0" fontId="6" fillId="0" borderId="0" xfId="1" applyFont="1"/>
    <xf numFmtId="0" fontId="6" fillId="0" borderId="0" xfId="0" applyFont="1"/>
    <xf numFmtId="0" fontId="3" fillId="0" borderId="0" xfId="0" applyFont="1"/>
    <xf numFmtId="44" fontId="6" fillId="0" borderId="0" xfId="2" applyNumberFormat="1" applyFont="1"/>
    <xf numFmtId="0" fontId="6" fillId="2" borderId="4" xfId="0" applyFont="1" applyFill="1" applyBorder="1" applyAlignment="1">
      <alignment vertical="center"/>
    </xf>
    <xf numFmtId="0" fontId="6" fillId="2" borderId="5" xfId="0" applyFont="1" applyFill="1" applyBorder="1" applyAlignment="1">
      <alignment horizontal="center" vertical="center"/>
    </xf>
    <xf numFmtId="0" fontId="6" fillId="2" borderId="6" xfId="0" applyFont="1" applyFill="1" applyBorder="1" applyAlignment="1">
      <alignment vertical="center"/>
    </xf>
    <xf numFmtId="0" fontId="6" fillId="0" borderId="0" xfId="0" applyFont="1" applyAlignment="1">
      <alignment horizontal="right"/>
    </xf>
    <xf numFmtId="44" fontId="13" fillId="0" borderId="14" xfId="2" applyNumberFormat="1" applyFont="1" applyBorder="1"/>
    <xf numFmtId="44" fontId="6" fillId="0" borderId="14" xfId="2" applyNumberFormat="1" applyFont="1" applyBorder="1"/>
    <xf numFmtId="0" fontId="16" fillId="3" borderId="0" xfId="0" applyFont="1" applyFill="1" applyAlignment="1">
      <alignment horizontal="center"/>
    </xf>
    <xf numFmtId="165" fontId="17" fillId="3" borderId="0" xfId="0" applyNumberFormat="1" applyFont="1" applyFill="1"/>
    <xf numFmtId="40" fontId="6" fillId="0" borderId="0" xfId="1" applyNumberFormat="1" applyFont="1"/>
    <xf numFmtId="165" fontId="3" fillId="3" borderId="0" xfId="1" applyNumberFormat="1" applyFont="1" applyFill="1"/>
    <xf numFmtId="165" fontId="3" fillId="0" borderId="3" xfId="1" applyNumberFormat="1" applyFont="1" applyBorder="1"/>
    <xf numFmtId="0" fontId="2" fillId="0" borderId="0" xfId="0" applyFont="1"/>
    <xf numFmtId="0" fontId="0" fillId="0" borderId="0" xfId="0" applyAlignment="1">
      <alignment wrapText="1"/>
    </xf>
    <xf numFmtId="0" fontId="5" fillId="0" borderId="0" xfId="0" applyFont="1" applyAlignment="1">
      <alignment wrapText="1"/>
    </xf>
    <xf numFmtId="2" fontId="6" fillId="0" borderId="8" xfId="0" applyNumberFormat="1" applyFont="1" applyBorder="1"/>
    <xf numFmtId="2" fontId="6" fillId="0" borderId="1" xfId="0" applyNumberFormat="1" applyFont="1" applyBorder="1"/>
    <xf numFmtId="0" fontId="2" fillId="0" borderId="15" xfId="1" applyFont="1" applyBorder="1" applyAlignment="1">
      <alignment horizontal="center"/>
    </xf>
    <xf numFmtId="0" fontId="3" fillId="0" borderId="20" xfId="1" applyFont="1" applyBorder="1" applyAlignment="1">
      <alignment horizontal="center" textRotation="90"/>
    </xf>
    <xf numFmtId="0" fontId="3" fillId="0" borderId="21" xfId="1" applyFont="1" applyBorder="1" applyAlignment="1">
      <alignment horizontal="center"/>
    </xf>
    <xf numFmtId="165" fontId="3" fillId="0" borderId="22" xfId="1" applyNumberFormat="1" applyFont="1" applyBorder="1"/>
    <xf numFmtId="0" fontId="7" fillId="0" borderId="23" xfId="1" applyFont="1" applyBorder="1" applyAlignment="1">
      <alignment horizontal="center"/>
    </xf>
    <xf numFmtId="165" fontId="7" fillId="0" borderId="24" xfId="1" applyNumberFormat="1" applyFont="1" applyBorder="1"/>
    <xf numFmtId="165" fontId="7" fillId="0" borderId="25" xfId="1" applyNumberFormat="1" applyFont="1" applyBorder="1"/>
    <xf numFmtId="4" fontId="3" fillId="0" borderId="13" xfId="1" applyNumberFormat="1" applyFont="1" applyBorder="1"/>
    <xf numFmtId="0" fontId="3" fillId="0" borderId="16" xfId="1" applyFont="1" applyBorder="1"/>
    <xf numFmtId="0" fontId="7" fillId="0" borderId="21" xfId="1" applyFont="1" applyBorder="1" applyAlignment="1">
      <alignment horizontal="center"/>
    </xf>
    <xf numFmtId="165" fontId="3" fillId="0" borderId="26" xfId="1" applyNumberFormat="1" applyFont="1" applyBorder="1"/>
    <xf numFmtId="0" fontId="3" fillId="0" borderId="7" xfId="1" applyFont="1" applyBorder="1" applyAlignment="1">
      <alignment horizontal="center"/>
    </xf>
    <xf numFmtId="165" fontId="3" fillId="0" borderId="9" xfId="1" applyNumberFormat="1" applyFont="1" applyBorder="1"/>
    <xf numFmtId="165" fontId="7" fillId="0" borderId="22" xfId="1" applyNumberFormat="1" applyFont="1" applyBorder="1"/>
    <xf numFmtId="0" fontId="7" fillId="3" borderId="7" xfId="1" applyFont="1" applyFill="1" applyBorder="1" applyAlignment="1">
      <alignment horizontal="center"/>
    </xf>
    <xf numFmtId="165" fontId="3" fillId="3" borderId="9" xfId="1" applyNumberFormat="1" applyFont="1" applyFill="1" applyBorder="1"/>
    <xf numFmtId="0" fontId="0" fillId="0" borderId="10" xfId="0" applyBorder="1" applyAlignment="1">
      <alignment horizontal="center"/>
    </xf>
    <xf numFmtId="165" fontId="17" fillId="3" borderId="18" xfId="0" applyNumberFormat="1" applyFont="1" applyFill="1" applyBorder="1"/>
    <xf numFmtId="165" fontId="3" fillId="3" borderId="18" xfId="0" applyNumberFormat="1" applyFont="1" applyFill="1" applyBorder="1"/>
    <xf numFmtId="0" fontId="14" fillId="3" borderId="18" xfId="0" applyFont="1" applyFill="1" applyBorder="1" applyAlignment="1">
      <alignment horizontal="left"/>
    </xf>
    <xf numFmtId="8" fontId="6" fillId="3" borderId="27" xfId="1" applyNumberFormat="1" applyFont="1" applyFill="1" applyBorder="1"/>
    <xf numFmtId="0" fontId="18" fillId="0" borderId="0" xfId="0" applyFont="1" applyAlignment="1">
      <alignment wrapText="1"/>
    </xf>
    <xf numFmtId="0" fontId="6" fillId="0" borderId="17" xfId="0" applyFont="1" applyBorder="1" applyAlignment="1">
      <alignment horizontal="right"/>
    </xf>
    <xf numFmtId="44" fontId="6" fillId="0" borderId="17" xfId="0" applyNumberFormat="1" applyFont="1" applyBorder="1"/>
    <xf numFmtId="0" fontId="5" fillId="0" borderId="17" xfId="0" applyFont="1" applyBorder="1"/>
    <xf numFmtId="0" fontId="5" fillId="4" borderId="7" xfId="0" applyFont="1" applyFill="1" applyBorder="1" applyProtection="1">
      <protection locked="0"/>
    </xf>
    <xf numFmtId="2" fontId="5" fillId="4" borderId="8" xfId="0" applyNumberFormat="1" applyFont="1" applyFill="1" applyBorder="1" applyProtection="1">
      <protection locked="0"/>
    </xf>
    <xf numFmtId="2" fontId="5" fillId="4" borderId="1" xfId="0" applyNumberFormat="1" applyFont="1" applyFill="1" applyBorder="1" applyProtection="1">
      <protection locked="0"/>
    </xf>
    <xf numFmtId="0" fontId="5" fillId="4" borderId="10" xfId="0" applyFont="1" applyFill="1" applyBorder="1" applyProtection="1">
      <protection locked="0"/>
    </xf>
    <xf numFmtId="2" fontId="5" fillId="4" borderId="11" xfId="0" applyNumberFormat="1" applyFont="1" applyFill="1" applyBorder="1" applyProtection="1">
      <protection locked="0"/>
    </xf>
    <xf numFmtId="0" fontId="5" fillId="4" borderId="9" xfId="0" applyFont="1" applyFill="1" applyBorder="1" applyProtection="1">
      <protection locked="0"/>
    </xf>
    <xf numFmtId="0" fontId="5" fillId="4" borderId="12" xfId="0" applyFont="1" applyFill="1" applyBorder="1" applyProtection="1">
      <protection locked="0"/>
    </xf>
    <xf numFmtId="0" fontId="5" fillId="4" borderId="15" xfId="0" applyFont="1" applyFill="1" applyBorder="1" applyAlignment="1" applyProtection="1">
      <alignment horizontal="left"/>
      <protection locked="0"/>
    </xf>
    <xf numFmtId="0" fontId="5" fillId="4" borderId="7" xfId="0" applyFont="1" applyFill="1" applyBorder="1" applyAlignment="1" applyProtection="1">
      <alignment horizontal="left"/>
      <protection locked="0"/>
    </xf>
    <xf numFmtId="0" fontId="5" fillId="4" borderId="16" xfId="0" applyFont="1" applyFill="1" applyBorder="1" applyProtection="1">
      <protection locked="0"/>
    </xf>
    <xf numFmtId="0" fontId="15" fillId="4" borderId="19" xfId="0" applyFont="1" applyFill="1" applyBorder="1" applyAlignment="1" applyProtection="1">
      <alignment horizontal="center" textRotation="45" wrapText="1"/>
      <protection locked="0"/>
    </xf>
    <xf numFmtId="165" fontId="3" fillId="4" borderId="2" xfId="1" applyNumberFormat="1" applyFont="1" applyFill="1" applyBorder="1" applyProtection="1">
      <protection locked="0"/>
    </xf>
    <xf numFmtId="44" fontId="13" fillId="0" borderId="0" xfId="2" applyNumberFormat="1" applyFont="1" applyBorder="1"/>
    <xf numFmtId="44" fontId="6" fillId="0" borderId="0" xfId="2" applyNumberFormat="1" applyFont="1" applyBorder="1"/>
    <xf numFmtId="0" fontId="0" fillId="0" borderId="0" xfId="0" applyAlignment="1">
      <alignment horizontal="left" wrapText="1"/>
    </xf>
    <xf numFmtId="0" fontId="6" fillId="0" borderId="0" xfId="0" applyFont="1" applyAlignment="1">
      <alignment horizontal="left" wrapText="1"/>
    </xf>
    <xf numFmtId="0" fontId="19" fillId="0" borderId="0" xfId="0" applyFont="1" applyAlignment="1">
      <alignment horizontal="left" wrapText="1"/>
    </xf>
    <xf numFmtId="0" fontId="19" fillId="0" borderId="0" xfId="0" applyFont="1" applyAlignment="1">
      <alignment horizontal="left" vertical="top" wrapText="1"/>
    </xf>
    <xf numFmtId="0" fontId="6" fillId="0" borderId="0" xfId="0" applyFont="1" applyAlignment="1">
      <alignment vertical="top"/>
    </xf>
    <xf numFmtId="0" fontId="14" fillId="0" borderId="0" xfId="0" applyFont="1" applyAlignment="1">
      <alignment wrapText="1"/>
    </xf>
    <xf numFmtId="2" fontId="5" fillId="4" borderId="28" xfId="0" applyNumberFormat="1" applyFont="1" applyFill="1" applyBorder="1" applyProtection="1">
      <protection locked="0"/>
    </xf>
    <xf numFmtId="0" fontId="6" fillId="2" borderId="13" xfId="0" applyFont="1" applyFill="1" applyBorder="1" applyAlignment="1">
      <alignment horizontal="center" vertical="center"/>
    </xf>
    <xf numFmtId="0" fontId="14" fillId="4" borderId="0" xfId="0" applyFont="1" applyFill="1" applyAlignment="1" applyProtection="1">
      <alignment horizontal="center"/>
      <protection locked="0"/>
    </xf>
    <xf numFmtId="0" fontId="20" fillId="4" borderId="0" xfId="0" applyFont="1" applyFill="1" applyAlignment="1" applyProtection="1">
      <alignment horizontal="center"/>
      <protection locked="0"/>
    </xf>
    <xf numFmtId="0" fontId="12" fillId="0" borderId="0" xfId="0" applyFont="1" applyAlignment="1">
      <alignment horizontal="center"/>
    </xf>
    <xf numFmtId="0" fontId="14" fillId="4" borderId="18" xfId="0" applyFont="1" applyFill="1" applyBorder="1" applyAlignment="1" applyProtection="1">
      <alignment horizontal="center"/>
      <protection locked="0"/>
    </xf>
    <xf numFmtId="0" fontId="4" fillId="0" borderId="0" xfId="0" applyFont="1" applyAlignment="1">
      <alignment horizontal="center"/>
    </xf>
  </cellXfs>
  <cellStyles count="3">
    <cellStyle name="Currency" xfId="2" builtinId="4"/>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26</xdr:col>
      <xdr:colOff>17318</xdr:colOff>
      <xdr:row>22</xdr:row>
      <xdr:rowOff>8659</xdr:rowOff>
    </xdr:from>
    <xdr:to>
      <xdr:col>26</xdr:col>
      <xdr:colOff>155448</xdr:colOff>
      <xdr:row>23</xdr:row>
      <xdr:rowOff>155863</xdr:rowOff>
    </xdr:to>
    <xdr:sp macro="" textlink="">
      <xdr:nvSpPr>
        <xdr:cNvPr id="2" name="Right Brace 1">
          <a:extLst>
            <a:ext uri="{FF2B5EF4-FFF2-40B4-BE49-F238E27FC236}">
              <a16:creationId xmlns:a16="http://schemas.microsoft.com/office/drawing/2014/main" id="{00000000-0008-0000-0100-000002000000}"/>
            </a:ext>
          </a:extLst>
        </xdr:cNvPr>
        <xdr:cNvSpPr/>
      </xdr:nvSpPr>
      <xdr:spPr>
        <a:xfrm>
          <a:off x="12780818" y="2389909"/>
          <a:ext cx="138130" cy="31172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512F2-37A5-47FB-B66E-B6F2A6FD9B29}">
  <dimension ref="A2:C49"/>
  <sheetViews>
    <sheetView workbookViewId="0">
      <selection activeCell="B5" sqref="B5"/>
    </sheetView>
  </sheetViews>
  <sheetFormatPr baseColWidth="10" defaultColWidth="8.83203125" defaultRowHeight="13"/>
  <cols>
    <col min="1" max="1" width="2.6640625" style="10" customWidth="1"/>
    <col min="2" max="2" width="64.1640625" style="25" customWidth="1"/>
    <col min="3" max="3" width="59.33203125" style="68" customWidth="1"/>
  </cols>
  <sheetData>
    <row r="2" spans="1:3" ht="16">
      <c r="B2" s="24" t="s">
        <v>20</v>
      </c>
    </row>
    <row r="3" spans="1:3" ht="43">
      <c r="A3" s="24"/>
      <c r="B3" s="26" t="s">
        <v>46</v>
      </c>
      <c r="C3" s="70" t="s">
        <v>47</v>
      </c>
    </row>
    <row r="4" spans="1:3" ht="28">
      <c r="B4" s="25" t="s">
        <v>40</v>
      </c>
      <c r="C4" s="70" t="s">
        <v>48</v>
      </c>
    </row>
    <row r="5" spans="1:3" ht="42">
      <c r="B5" s="25" t="s">
        <v>41</v>
      </c>
      <c r="C5" s="70" t="s">
        <v>49</v>
      </c>
    </row>
    <row r="6" spans="1:3" ht="28">
      <c r="B6" s="26" t="s">
        <v>50</v>
      </c>
    </row>
    <row r="7" spans="1:3" ht="28">
      <c r="B7" s="26" t="s">
        <v>53</v>
      </c>
    </row>
    <row r="8" spans="1:3" ht="28">
      <c r="B8" s="26" t="s">
        <v>23</v>
      </c>
    </row>
    <row r="9" spans="1:3" ht="42">
      <c r="B9" s="26" t="s">
        <v>51</v>
      </c>
      <c r="C9" s="70" t="s">
        <v>52</v>
      </c>
    </row>
    <row r="11" spans="1:3" ht="15">
      <c r="B11" s="50" t="s">
        <v>34</v>
      </c>
      <c r="C11" s="70"/>
    </row>
    <row r="12" spans="1:3" ht="14">
      <c r="B12" s="73" t="s">
        <v>28</v>
      </c>
      <c r="C12" s="69" t="s">
        <v>21</v>
      </c>
    </row>
    <row r="13" spans="1:3" ht="14">
      <c r="B13" s="26" t="s">
        <v>27</v>
      </c>
      <c r="C13" s="70" t="s">
        <v>22</v>
      </c>
    </row>
    <row r="14" spans="1:3" ht="14">
      <c r="B14" s="26" t="s">
        <v>29</v>
      </c>
      <c r="C14" s="70">
        <v>2018</v>
      </c>
    </row>
    <row r="15" spans="1:3" ht="28">
      <c r="B15" s="26" t="s">
        <v>30</v>
      </c>
      <c r="C15" s="70" t="s">
        <v>33</v>
      </c>
    </row>
    <row r="16" spans="1:3" ht="56">
      <c r="B16" s="26" t="s">
        <v>39</v>
      </c>
      <c r="C16" s="71" t="s">
        <v>43</v>
      </c>
    </row>
    <row r="17" spans="1:3" ht="42">
      <c r="B17" s="26" t="s">
        <v>44</v>
      </c>
      <c r="C17" s="71"/>
    </row>
    <row r="18" spans="1:3" ht="14">
      <c r="B18" s="73" t="s">
        <v>32</v>
      </c>
      <c r="C18" s="70"/>
    </row>
    <row r="19" spans="1:3" ht="28">
      <c r="B19" s="26" t="s">
        <v>35</v>
      </c>
      <c r="C19" s="70"/>
    </row>
    <row r="20" spans="1:3" ht="42">
      <c r="B20" s="26" t="s">
        <v>42</v>
      </c>
      <c r="C20" s="70"/>
    </row>
    <row r="21" spans="1:3">
      <c r="C21" s="70"/>
    </row>
    <row r="22" spans="1:3">
      <c r="C22" s="70"/>
    </row>
    <row r="23" spans="1:3">
      <c r="C23" s="70"/>
    </row>
    <row r="25" spans="1:3">
      <c r="A25" s="72"/>
    </row>
    <row r="26" spans="1:3">
      <c r="C26" s="70"/>
    </row>
    <row r="27" spans="1:3">
      <c r="C27" s="70"/>
    </row>
    <row r="28" spans="1:3">
      <c r="C28" s="70"/>
    </row>
    <row r="29" spans="1:3">
      <c r="C29" s="70"/>
    </row>
    <row r="30" spans="1:3">
      <c r="C30" s="70"/>
    </row>
    <row r="31" spans="1:3">
      <c r="C31" s="70"/>
    </row>
    <row r="32" spans="1:3">
      <c r="C32" s="70"/>
    </row>
    <row r="33" spans="3:3">
      <c r="C33" s="70"/>
    </row>
    <row r="34" spans="3:3">
      <c r="C34" s="70"/>
    </row>
    <row r="35" spans="3:3">
      <c r="C35" s="70"/>
    </row>
    <row r="36" spans="3:3">
      <c r="C36" s="70"/>
    </row>
    <row r="37" spans="3:3">
      <c r="C37" s="70"/>
    </row>
    <row r="38" spans="3:3">
      <c r="C38" s="70"/>
    </row>
    <row r="39" spans="3:3">
      <c r="C39" s="70"/>
    </row>
    <row r="40" spans="3:3">
      <c r="C40" s="70"/>
    </row>
    <row r="41" spans="3:3">
      <c r="C41" s="70"/>
    </row>
    <row r="42" spans="3:3">
      <c r="C42" s="70"/>
    </row>
    <row r="43" spans="3:3">
      <c r="C43" s="70"/>
    </row>
    <row r="44" spans="3:3">
      <c r="C44" s="70"/>
    </row>
    <row r="45" spans="3:3">
      <c r="C45" s="70"/>
    </row>
    <row r="46" spans="3:3">
      <c r="C46" s="70"/>
    </row>
    <row r="47" spans="3:3">
      <c r="C47" s="70"/>
    </row>
    <row r="48" spans="3:3">
      <c r="C48" s="70"/>
    </row>
    <row r="49" spans="3:3">
      <c r="C49" s="7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0"/>
  <sheetViews>
    <sheetView tabSelected="1" workbookViewId="0">
      <selection activeCell="I27" sqref="I27"/>
    </sheetView>
  </sheetViews>
  <sheetFormatPr baseColWidth="10" defaultColWidth="8.83203125" defaultRowHeight="13"/>
  <cols>
    <col min="1" max="1" width="2.6640625" style="11" bestFit="1" customWidth="1"/>
    <col min="2" max="2" width="26.83203125" bestFit="1" customWidth="1"/>
    <col min="3" max="4" width="12.5" customWidth="1"/>
    <col min="5" max="5" width="46" customWidth="1"/>
  </cols>
  <sheetData>
    <row r="1" spans="1:5" ht="18">
      <c r="B1" s="78" t="s">
        <v>17</v>
      </c>
      <c r="C1" s="78"/>
      <c r="D1" s="78"/>
      <c r="E1" s="78"/>
    </row>
    <row r="2" spans="1:5" ht="18" customHeight="1">
      <c r="A2"/>
      <c r="B2" s="77" t="s">
        <v>18</v>
      </c>
      <c r="C2" s="77"/>
      <c r="D2" s="77"/>
      <c r="E2" s="77"/>
    </row>
    <row r="3" spans="1:5" ht="12.75" customHeight="1">
      <c r="B3" s="76" t="s">
        <v>19</v>
      </c>
      <c r="C3" s="76"/>
      <c r="D3" s="76"/>
      <c r="E3" s="76"/>
    </row>
    <row r="4" spans="1:5" ht="14" thickBot="1">
      <c r="B4" s="79" t="s">
        <v>31</v>
      </c>
      <c r="C4" s="79"/>
      <c r="D4" s="79"/>
      <c r="E4" s="79"/>
    </row>
    <row r="5" spans="1:5" ht="14" thickBot="1">
      <c r="D5" s="12"/>
    </row>
    <row r="6" spans="1:5" ht="18.75" customHeight="1" thickBot="1">
      <c r="B6" s="13" t="s">
        <v>4</v>
      </c>
      <c r="C6" s="14" t="s">
        <v>1</v>
      </c>
      <c r="D6" s="14" t="s">
        <v>2</v>
      </c>
      <c r="E6" s="15" t="s">
        <v>3</v>
      </c>
    </row>
    <row r="7" spans="1:5">
      <c r="A7" s="11">
        <v>1</v>
      </c>
      <c r="B7" s="61" t="s">
        <v>5</v>
      </c>
      <c r="C7" s="55">
        <v>900</v>
      </c>
      <c r="D7" s="27">
        <f>Players!W4</f>
        <v>360</v>
      </c>
      <c r="E7" s="63"/>
    </row>
    <row r="8" spans="1:5">
      <c r="A8" s="11">
        <v>2</v>
      </c>
      <c r="B8" s="62" t="s">
        <v>6</v>
      </c>
      <c r="C8" s="56">
        <v>1000</v>
      </c>
      <c r="D8" s="28">
        <f>Players!W5</f>
        <v>450</v>
      </c>
      <c r="E8" s="59"/>
    </row>
    <row r="9" spans="1:5">
      <c r="A9" s="11">
        <v>3</v>
      </c>
      <c r="B9" s="62" t="s">
        <v>7</v>
      </c>
      <c r="C9" s="56">
        <v>100</v>
      </c>
      <c r="D9" s="28">
        <f>Players!W6</f>
        <v>450</v>
      </c>
      <c r="E9" s="59"/>
    </row>
    <row r="10" spans="1:5">
      <c r="A10" s="11">
        <v>4</v>
      </c>
      <c r="B10" s="62" t="s">
        <v>8</v>
      </c>
      <c r="C10" s="56">
        <v>500</v>
      </c>
      <c r="D10" s="28">
        <f>Players!W7</f>
        <v>499.99999999999989</v>
      </c>
      <c r="E10" s="59"/>
    </row>
    <row r="11" spans="1:5">
      <c r="A11" s="11">
        <v>5</v>
      </c>
      <c r="B11" s="62"/>
      <c r="C11" s="56">
        <v>0</v>
      </c>
      <c r="D11" s="28">
        <f>Players!W8</f>
        <v>0</v>
      </c>
      <c r="E11" s="59"/>
    </row>
    <row r="12" spans="1:5">
      <c r="A12" s="11">
        <v>6</v>
      </c>
      <c r="B12" s="62"/>
      <c r="C12" s="56">
        <v>0</v>
      </c>
      <c r="D12" s="28">
        <f>Players!W9</f>
        <v>0</v>
      </c>
      <c r="E12" s="59"/>
    </row>
    <row r="13" spans="1:5">
      <c r="A13" s="11">
        <v>7</v>
      </c>
      <c r="B13" s="62"/>
      <c r="C13" s="56">
        <v>0</v>
      </c>
      <c r="D13" s="28">
        <f>Players!W10</f>
        <v>0</v>
      </c>
      <c r="E13" s="59"/>
    </row>
    <row r="14" spans="1:5">
      <c r="A14" s="11">
        <v>8</v>
      </c>
      <c r="B14" s="62"/>
      <c r="C14" s="56">
        <v>0</v>
      </c>
      <c r="D14" s="28">
        <f>Players!W11</f>
        <v>0</v>
      </c>
      <c r="E14" s="59"/>
    </row>
    <row r="15" spans="1:5">
      <c r="A15" s="11">
        <v>9</v>
      </c>
      <c r="B15" s="62"/>
      <c r="C15" s="56">
        <v>0</v>
      </c>
      <c r="D15" s="28">
        <f>Players!W12</f>
        <v>0</v>
      </c>
      <c r="E15" s="59"/>
    </row>
    <row r="16" spans="1:5">
      <c r="A16" s="11">
        <v>10</v>
      </c>
      <c r="B16" s="62"/>
      <c r="C16" s="56">
        <v>0</v>
      </c>
      <c r="D16" s="28">
        <f>Players!W13</f>
        <v>0</v>
      </c>
      <c r="E16" s="59"/>
    </row>
    <row r="17" spans="1:5">
      <c r="A17" s="11">
        <v>11</v>
      </c>
      <c r="B17" s="62"/>
      <c r="C17" s="56">
        <v>0</v>
      </c>
      <c r="D17" s="28">
        <f>Players!W14</f>
        <v>0</v>
      </c>
      <c r="E17" s="59"/>
    </row>
    <row r="18" spans="1:5">
      <c r="A18" s="11">
        <v>12</v>
      </c>
      <c r="B18" s="62"/>
      <c r="C18" s="56">
        <v>0</v>
      </c>
      <c r="D18" s="28">
        <f>Players!W15</f>
        <v>0</v>
      </c>
      <c r="E18" s="59"/>
    </row>
    <row r="19" spans="1:5">
      <c r="A19" s="11">
        <v>13</v>
      </c>
      <c r="B19" s="62"/>
      <c r="C19" s="56">
        <v>0</v>
      </c>
      <c r="D19" s="28">
        <f>Players!W16</f>
        <v>0</v>
      </c>
      <c r="E19" s="59"/>
    </row>
    <row r="20" spans="1:5">
      <c r="A20" s="11">
        <v>14</v>
      </c>
      <c r="B20" s="62"/>
      <c r="C20" s="56">
        <v>0</v>
      </c>
      <c r="D20" s="28">
        <f>Players!W17</f>
        <v>0</v>
      </c>
      <c r="E20" s="59"/>
    </row>
    <row r="21" spans="1:5" ht="14" thickBot="1">
      <c r="A21" s="11">
        <v>15</v>
      </c>
      <c r="B21" s="62"/>
      <c r="C21" s="56">
        <v>0</v>
      </c>
      <c r="D21" s="28">
        <f>Players!W18</f>
        <v>0</v>
      </c>
      <c r="E21" s="59"/>
    </row>
    <row r="22" spans="1:5" ht="14" thickTop="1">
      <c r="B22" s="16" t="s">
        <v>25</v>
      </c>
      <c r="C22" s="17">
        <f>SUM(C7:C21)</f>
        <v>2500</v>
      </c>
      <c r="D22" s="18">
        <f>SUM(D7:D21)</f>
        <v>1760</v>
      </c>
    </row>
    <row r="23" spans="1:5" ht="14" thickBot="1">
      <c r="B23" s="16"/>
      <c r="C23" s="66"/>
      <c r="D23" s="67"/>
    </row>
    <row r="24" spans="1:5" ht="19.5" customHeight="1" thickBot="1">
      <c r="B24" s="13" t="s">
        <v>0</v>
      </c>
      <c r="C24" s="14" t="s">
        <v>1</v>
      </c>
      <c r="D24" s="75" t="s">
        <v>2</v>
      </c>
      <c r="E24" s="15" t="s">
        <v>3</v>
      </c>
    </row>
    <row r="25" spans="1:5">
      <c r="A25" s="11">
        <v>1</v>
      </c>
      <c r="B25" s="54" t="s">
        <v>37</v>
      </c>
      <c r="C25" s="74">
        <v>1500</v>
      </c>
      <c r="D25" s="27">
        <f>Players!W21</f>
        <v>800</v>
      </c>
      <c r="E25" s="59"/>
    </row>
    <row r="26" spans="1:5">
      <c r="A26" s="11">
        <v>2</v>
      </c>
      <c r="B26" s="54" t="s">
        <v>11</v>
      </c>
      <c r="C26" s="56">
        <v>500</v>
      </c>
      <c r="D26" s="28">
        <f>Players!W22</f>
        <v>750</v>
      </c>
      <c r="E26" s="59"/>
    </row>
    <row r="27" spans="1:5">
      <c r="A27" s="11">
        <v>3</v>
      </c>
      <c r="B27" s="54" t="s">
        <v>45</v>
      </c>
      <c r="C27" s="56">
        <v>600</v>
      </c>
      <c r="D27" s="28">
        <f>Players!W23</f>
        <v>540</v>
      </c>
      <c r="E27" s="59"/>
    </row>
    <row r="28" spans="1:5">
      <c r="A28" s="11">
        <v>4</v>
      </c>
      <c r="B28" s="54" t="s">
        <v>38</v>
      </c>
      <c r="C28" s="56">
        <v>500</v>
      </c>
      <c r="D28" s="28">
        <f>Players!W24</f>
        <v>25.55</v>
      </c>
      <c r="E28" s="59"/>
    </row>
    <row r="29" spans="1:5">
      <c r="A29" s="11">
        <v>5</v>
      </c>
      <c r="B29" s="54"/>
      <c r="C29" s="56">
        <v>0</v>
      </c>
      <c r="D29" s="28">
        <f>Players!W25</f>
        <v>0</v>
      </c>
      <c r="E29" s="59"/>
    </row>
    <row r="30" spans="1:5">
      <c r="A30" s="11">
        <v>6</v>
      </c>
      <c r="B30" s="54"/>
      <c r="C30" s="56">
        <v>0</v>
      </c>
      <c r="D30" s="28">
        <f>Players!W26</f>
        <v>0</v>
      </c>
      <c r="E30" s="59"/>
    </row>
    <row r="31" spans="1:5">
      <c r="A31" s="11">
        <v>7</v>
      </c>
      <c r="B31" s="54"/>
      <c r="C31" s="56">
        <v>0</v>
      </c>
      <c r="D31" s="28">
        <f>Players!W27</f>
        <v>0</v>
      </c>
      <c r="E31" s="59"/>
    </row>
    <row r="32" spans="1:5">
      <c r="A32" s="11">
        <v>8</v>
      </c>
      <c r="B32" s="54"/>
      <c r="C32" s="56">
        <v>0</v>
      </c>
      <c r="D32" s="28">
        <f>Players!W28</f>
        <v>0</v>
      </c>
      <c r="E32" s="59"/>
    </row>
    <row r="33" spans="1:5">
      <c r="A33" s="11">
        <v>9</v>
      </c>
      <c r="B33" s="54"/>
      <c r="C33" s="56">
        <v>0</v>
      </c>
      <c r="D33" s="28">
        <f>Players!W29</f>
        <v>0</v>
      </c>
      <c r="E33" s="59"/>
    </row>
    <row r="34" spans="1:5" ht="14" thickBot="1">
      <c r="A34" s="11">
        <v>10</v>
      </c>
      <c r="B34" s="57"/>
      <c r="C34" s="58">
        <v>0</v>
      </c>
      <c r="D34" s="28">
        <f>Players!W30</f>
        <v>0</v>
      </c>
      <c r="E34" s="60"/>
    </row>
    <row r="35" spans="1:5" ht="14" thickTop="1">
      <c r="B35" s="16" t="s">
        <v>24</v>
      </c>
      <c r="C35" s="17">
        <f>SUM(C25:C34)</f>
        <v>3100</v>
      </c>
      <c r="D35" s="17">
        <f>SUM(D25:D34)</f>
        <v>2115.5500000000002</v>
      </c>
    </row>
    <row r="37" spans="1:5" ht="14" thickBot="1">
      <c r="B37" s="51" t="s">
        <v>26</v>
      </c>
      <c r="C37" s="52">
        <f>C35-C22</f>
        <v>600</v>
      </c>
      <c r="D37" s="52">
        <f>D35-D22</f>
        <v>355.55000000000018</v>
      </c>
      <c r="E37" s="53" t="s">
        <v>36</v>
      </c>
    </row>
    <row r="38" spans="1:5" ht="14" thickTop="1"/>
    <row r="39" spans="1:5" ht="16" customHeight="1">
      <c r="A39"/>
    </row>
    <row r="40" spans="1:5" ht="16" customHeight="1">
      <c r="A40"/>
    </row>
  </sheetData>
  <sheetProtection algorithmName="SHA-512" hashValue="9D/pDKZCNyk//reUPUOqkVQpJlkipSA1+i8ZHQMZqpQ4AD6U0BY2k5BJX7PzEyidqXguLHSV51vVeh78KP/blg==" saltValue="HH7nxIRKuySE1mINxaaZVg==" spinCount="100000" sheet="1" objects="1" scenarios="1"/>
  <mergeCells count="4">
    <mergeCell ref="B3:E3"/>
    <mergeCell ref="B2:E2"/>
    <mergeCell ref="B1:E1"/>
    <mergeCell ref="B4:E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36"/>
  <sheetViews>
    <sheetView zoomScale="110" zoomScaleNormal="110" workbookViewId="0">
      <pane ySplit="2" topLeftCell="A8" activePane="bottomLeft" state="frozen"/>
      <selection activeCell="C10" sqref="C10"/>
      <selection pane="bottomLeft" activeCell="X6" sqref="X6"/>
    </sheetView>
  </sheetViews>
  <sheetFormatPr baseColWidth="10" defaultColWidth="8.83203125" defaultRowHeight="13"/>
  <cols>
    <col min="1" max="1" width="3" bestFit="1" customWidth="1"/>
    <col min="2" max="2" width="20" style="3" customWidth="1"/>
    <col min="3" max="22" width="7.5" customWidth="1"/>
    <col min="23" max="23" width="9.6640625" customWidth="1"/>
    <col min="24" max="24" width="10.6640625" customWidth="1"/>
    <col min="25" max="25" width="7" customWidth="1"/>
    <col min="26" max="26" width="9.6640625" customWidth="1"/>
  </cols>
  <sheetData>
    <row r="1" spans="1:30" ht="34" thickBot="1">
      <c r="B1" s="80" t="str">
        <f>'Team Budget'!B2</f>
        <v>Enter division and level here</v>
      </c>
      <c r="C1" s="80"/>
      <c r="D1" s="80"/>
      <c r="E1" s="80"/>
      <c r="F1" s="80"/>
      <c r="G1" s="80"/>
      <c r="H1" s="80"/>
      <c r="I1" s="80"/>
      <c r="J1" s="80"/>
      <c r="K1" s="80"/>
      <c r="L1" s="80"/>
      <c r="M1" s="80"/>
      <c r="N1" s="80"/>
      <c r="O1" s="80"/>
      <c r="P1" s="80"/>
      <c r="Q1" s="80"/>
      <c r="R1" s="80"/>
      <c r="S1" s="80"/>
      <c r="T1" s="80"/>
      <c r="U1" s="80"/>
      <c r="V1" s="80"/>
      <c r="W1" s="80"/>
      <c r="X1" s="80"/>
      <c r="Y1" s="1"/>
    </row>
    <row r="2" spans="1:30" s="4" customFormat="1" ht="94.5" customHeight="1" thickBot="1">
      <c r="C2" s="64" t="s">
        <v>10</v>
      </c>
      <c r="D2" s="64" t="s">
        <v>10</v>
      </c>
      <c r="E2" s="64" t="s">
        <v>10</v>
      </c>
      <c r="F2" s="64" t="s">
        <v>10</v>
      </c>
      <c r="G2" s="64" t="s">
        <v>10</v>
      </c>
      <c r="H2" s="64" t="s">
        <v>10</v>
      </c>
      <c r="I2" s="64" t="s">
        <v>10</v>
      </c>
      <c r="J2" s="64" t="s">
        <v>10</v>
      </c>
      <c r="K2" s="64" t="s">
        <v>10</v>
      </c>
      <c r="L2" s="64" t="s">
        <v>10</v>
      </c>
      <c r="M2" s="64" t="s">
        <v>10</v>
      </c>
      <c r="N2" s="64" t="s">
        <v>10</v>
      </c>
      <c r="O2" s="64" t="s">
        <v>10</v>
      </c>
      <c r="P2" s="64" t="s">
        <v>10</v>
      </c>
      <c r="Q2" s="64" t="s">
        <v>10</v>
      </c>
      <c r="R2" s="64" t="s">
        <v>10</v>
      </c>
      <c r="S2" s="64" t="s">
        <v>10</v>
      </c>
      <c r="T2" s="64" t="s">
        <v>10</v>
      </c>
      <c r="U2" s="64" t="s">
        <v>10</v>
      </c>
      <c r="V2" s="64" t="s">
        <v>10</v>
      </c>
      <c r="W2" s="30"/>
      <c r="Z2"/>
      <c r="AA2"/>
      <c r="AB2"/>
      <c r="AC2"/>
      <c r="AD2"/>
    </row>
    <row r="3" spans="1:30" s="4" customFormat="1" ht="16">
      <c r="B3" s="29" t="s">
        <v>13</v>
      </c>
      <c r="C3" s="36"/>
      <c r="D3" s="36"/>
      <c r="E3" s="36"/>
      <c r="F3" s="36"/>
      <c r="G3" s="36"/>
      <c r="H3" s="36"/>
      <c r="I3" s="36"/>
      <c r="J3" s="36"/>
      <c r="K3" s="36"/>
      <c r="L3" s="36"/>
      <c r="M3" s="36"/>
      <c r="N3" s="36"/>
      <c r="O3" s="36"/>
      <c r="P3" s="36"/>
      <c r="Q3" s="36"/>
      <c r="R3" s="36"/>
      <c r="S3" s="36"/>
      <c r="T3" s="36"/>
      <c r="U3" s="36"/>
      <c r="V3" s="36"/>
      <c r="W3" s="37"/>
      <c r="Z3"/>
      <c r="AA3"/>
      <c r="AB3"/>
      <c r="AC3"/>
      <c r="AD3"/>
    </row>
    <row r="4" spans="1:30" s="4" customFormat="1">
      <c r="A4" s="31">
        <v>1</v>
      </c>
      <c r="B4" s="31" t="str">
        <f>'Team Budget'!B7</f>
        <v>Tournament 1</v>
      </c>
      <c r="C4" s="65">
        <v>20</v>
      </c>
      <c r="D4" s="65">
        <v>20</v>
      </c>
      <c r="E4" s="65">
        <v>20</v>
      </c>
      <c r="F4" s="65">
        <v>20</v>
      </c>
      <c r="G4" s="65">
        <v>20</v>
      </c>
      <c r="H4" s="65">
        <v>20</v>
      </c>
      <c r="I4" s="65">
        <v>20</v>
      </c>
      <c r="J4" s="65">
        <v>20</v>
      </c>
      <c r="K4" s="65">
        <v>20</v>
      </c>
      <c r="L4" s="65">
        <v>20</v>
      </c>
      <c r="M4" s="65">
        <v>20</v>
      </c>
      <c r="N4" s="65">
        <v>20</v>
      </c>
      <c r="O4" s="65">
        <v>20</v>
      </c>
      <c r="P4" s="65">
        <v>20</v>
      </c>
      <c r="Q4" s="65">
        <v>20</v>
      </c>
      <c r="R4" s="65">
        <v>20</v>
      </c>
      <c r="S4" s="65">
        <v>20</v>
      </c>
      <c r="T4" s="65">
        <v>20</v>
      </c>
      <c r="U4" s="65"/>
      <c r="V4" s="65"/>
      <c r="W4" s="32">
        <f t="shared" ref="W4:W16" si="0">SUM(C4:V4)</f>
        <v>360</v>
      </c>
      <c r="Z4"/>
      <c r="AA4"/>
      <c r="AB4"/>
      <c r="AC4"/>
      <c r="AD4"/>
    </row>
    <row r="5" spans="1:30" s="4" customFormat="1">
      <c r="A5" s="31">
        <v>2</v>
      </c>
      <c r="B5" s="31" t="str">
        <f>'Team Budget'!B8</f>
        <v>Tournament 2</v>
      </c>
      <c r="C5" s="65">
        <v>25</v>
      </c>
      <c r="D5" s="65">
        <v>25</v>
      </c>
      <c r="E5" s="65">
        <v>25</v>
      </c>
      <c r="F5" s="65">
        <v>25</v>
      </c>
      <c r="G5" s="65">
        <v>25</v>
      </c>
      <c r="H5" s="65">
        <v>25</v>
      </c>
      <c r="I5" s="65">
        <v>25</v>
      </c>
      <c r="J5" s="65">
        <v>25</v>
      </c>
      <c r="K5" s="65">
        <v>25</v>
      </c>
      <c r="L5" s="65">
        <v>25</v>
      </c>
      <c r="M5" s="65">
        <v>25</v>
      </c>
      <c r="N5" s="65">
        <v>25</v>
      </c>
      <c r="O5" s="65">
        <v>25</v>
      </c>
      <c r="P5" s="65">
        <v>25</v>
      </c>
      <c r="Q5" s="65">
        <v>25</v>
      </c>
      <c r="R5" s="65">
        <v>25</v>
      </c>
      <c r="S5" s="65">
        <v>25</v>
      </c>
      <c r="T5" s="65">
        <v>25</v>
      </c>
      <c r="U5" s="65"/>
      <c r="V5" s="65"/>
      <c r="W5" s="32">
        <f t="shared" si="0"/>
        <v>450</v>
      </c>
      <c r="Z5"/>
      <c r="AA5"/>
      <c r="AB5"/>
      <c r="AC5"/>
      <c r="AD5"/>
    </row>
    <row r="6" spans="1:30" s="4" customFormat="1">
      <c r="A6" s="31">
        <v>3</v>
      </c>
      <c r="B6" s="31" t="str">
        <f>'Team Budget'!B9</f>
        <v>Coaches Gifts</v>
      </c>
      <c r="C6" s="65">
        <v>25</v>
      </c>
      <c r="D6" s="65">
        <v>25</v>
      </c>
      <c r="E6" s="65">
        <v>25</v>
      </c>
      <c r="F6" s="65">
        <v>25</v>
      </c>
      <c r="G6" s="65">
        <v>25</v>
      </c>
      <c r="H6" s="65">
        <v>25</v>
      </c>
      <c r="I6" s="65">
        <v>25</v>
      </c>
      <c r="J6" s="65">
        <v>25</v>
      </c>
      <c r="K6" s="65">
        <v>25</v>
      </c>
      <c r="L6" s="65">
        <v>25</v>
      </c>
      <c r="M6" s="65">
        <v>25</v>
      </c>
      <c r="N6" s="65">
        <v>25</v>
      </c>
      <c r="O6" s="65">
        <v>25</v>
      </c>
      <c r="P6" s="65">
        <v>25</v>
      </c>
      <c r="Q6" s="65">
        <v>25</v>
      </c>
      <c r="R6" s="65">
        <v>25</v>
      </c>
      <c r="S6" s="65">
        <v>25</v>
      </c>
      <c r="T6" s="65">
        <v>25</v>
      </c>
      <c r="U6" s="65"/>
      <c r="V6" s="65"/>
      <c r="W6" s="32">
        <f t="shared" si="0"/>
        <v>450</v>
      </c>
      <c r="Z6"/>
      <c r="AA6"/>
      <c r="AB6"/>
      <c r="AC6"/>
      <c r="AD6"/>
    </row>
    <row r="7" spans="1:30" s="4" customFormat="1">
      <c r="A7" s="31">
        <v>4</v>
      </c>
      <c r="B7" s="31" t="str">
        <f>'Team Budget'!B10</f>
        <v>Year End Party</v>
      </c>
      <c r="C7" s="65">
        <v>27.78</v>
      </c>
      <c r="D7" s="65">
        <v>27.78</v>
      </c>
      <c r="E7" s="65">
        <v>27.78</v>
      </c>
      <c r="F7" s="65">
        <v>27.78</v>
      </c>
      <c r="G7" s="65">
        <v>27.78</v>
      </c>
      <c r="H7" s="65">
        <v>27.78</v>
      </c>
      <c r="I7" s="65">
        <v>27.78</v>
      </c>
      <c r="J7" s="65">
        <v>27.78</v>
      </c>
      <c r="K7" s="65">
        <v>27.78</v>
      </c>
      <c r="L7" s="65">
        <v>27.78</v>
      </c>
      <c r="M7" s="65">
        <v>27.78</v>
      </c>
      <c r="N7" s="65">
        <v>27.78</v>
      </c>
      <c r="O7" s="65">
        <v>27.78</v>
      </c>
      <c r="P7" s="65">
        <v>27.78</v>
      </c>
      <c r="Q7" s="65">
        <v>27.77</v>
      </c>
      <c r="R7" s="65">
        <v>27.77</v>
      </c>
      <c r="S7" s="65">
        <v>27.77</v>
      </c>
      <c r="T7" s="65">
        <v>27.77</v>
      </c>
      <c r="U7" s="65"/>
      <c r="V7" s="65"/>
      <c r="W7" s="32">
        <f t="shared" si="0"/>
        <v>499.99999999999989</v>
      </c>
      <c r="Z7"/>
      <c r="AA7"/>
      <c r="AB7"/>
      <c r="AC7"/>
      <c r="AD7"/>
    </row>
    <row r="8" spans="1:30" s="4" customFormat="1">
      <c r="A8" s="31">
        <v>5</v>
      </c>
      <c r="B8" s="31">
        <f>'Team Budget'!B11</f>
        <v>0</v>
      </c>
      <c r="C8" s="65"/>
      <c r="D8" s="65"/>
      <c r="E8" s="65"/>
      <c r="F8" s="65"/>
      <c r="G8" s="65"/>
      <c r="H8" s="65"/>
      <c r="I8" s="65"/>
      <c r="J8" s="65"/>
      <c r="K8" s="65"/>
      <c r="L8" s="65"/>
      <c r="M8" s="65"/>
      <c r="N8" s="65"/>
      <c r="O8" s="65"/>
      <c r="P8" s="65"/>
      <c r="Q8" s="65"/>
      <c r="R8" s="65"/>
      <c r="S8" s="65"/>
      <c r="T8" s="65"/>
      <c r="U8" s="65"/>
      <c r="V8" s="65"/>
      <c r="W8" s="32">
        <f t="shared" si="0"/>
        <v>0</v>
      </c>
      <c r="Z8"/>
      <c r="AA8"/>
      <c r="AB8"/>
      <c r="AC8"/>
      <c r="AD8"/>
    </row>
    <row r="9" spans="1:30" s="4" customFormat="1">
      <c r="A9" s="31">
        <v>6</v>
      </c>
      <c r="B9" s="31">
        <f>'Team Budget'!B12</f>
        <v>0</v>
      </c>
      <c r="C9" s="65"/>
      <c r="D9" s="65"/>
      <c r="E9" s="65"/>
      <c r="F9" s="65"/>
      <c r="G9" s="65"/>
      <c r="H9" s="65"/>
      <c r="I9" s="65"/>
      <c r="J9" s="65"/>
      <c r="K9" s="65"/>
      <c r="L9" s="65"/>
      <c r="M9" s="65"/>
      <c r="N9" s="65"/>
      <c r="O9" s="65"/>
      <c r="P9" s="65"/>
      <c r="Q9" s="65"/>
      <c r="R9" s="65"/>
      <c r="S9" s="65"/>
      <c r="T9" s="65"/>
      <c r="U9" s="65"/>
      <c r="V9" s="65"/>
      <c r="W9" s="32">
        <f t="shared" si="0"/>
        <v>0</v>
      </c>
      <c r="Z9"/>
      <c r="AA9"/>
      <c r="AB9"/>
      <c r="AC9"/>
      <c r="AD9"/>
    </row>
    <row r="10" spans="1:30" s="4" customFormat="1">
      <c r="A10" s="31">
        <v>7</v>
      </c>
      <c r="B10" s="31">
        <f>'Team Budget'!B13</f>
        <v>0</v>
      </c>
      <c r="C10" s="65"/>
      <c r="D10" s="65"/>
      <c r="E10" s="65"/>
      <c r="F10" s="65"/>
      <c r="G10" s="65"/>
      <c r="H10" s="65"/>
      <c r="I10" s="65"/>
      <c r="J10" s="65"/>
      <c r="K10" s="65"/>
      <c r="L10" s="65"/>
      <c r="M10" s="65"/>
      <c r="N10" s="65"/>
      <c r="O10" s="65"/>
      <c r="P10" s="65"/>
      <c r="Q10" s="65"/>
      <c r="R10" s="65"/>
      <c r="S10" s="65"/>
      <c r="T10" s="65"/>
      <c r="U10" s="65"/>
      <c r="V10" s="65"/>
      <c r="W10" s="32">
        <f t="shared" si="0"/>
        <v>0</v>
      </c>
      <c r="Z10"/>
      <c r="AA10"/>
      <c r="AB10"/>
      <c r="AC10"/>
      <c r="AD10"/>
    </row>
    <row r="11" spans="1:30" s="4" customFormat="1">
      <c r="A11" s="31">
        <v>8</v>
      </c>
      <c r="B11" s="31">
        <f>'Team Budget'!B14</f>
        <v>0</v>
      </c>
      <c r="C11" s="65"/>
      <c r="D11" s="65"/>
      <c r="E11" s="65"/>
      <c r="F11" s="65"/>
      <c r="G11" s="65"/>
      <c r="H11" s="65"/>
      <c r="I11" s="65"/>
      <c r="J11" s="65"/>
      <c r="K11" s="65"/>
      <c r="L11" s="65"/>
      <c r="M11" s="65"/>
      <c r="N11" s="65"/>
      <c r="O11" s="65"/>
      <c r="P11" s="65"/>
      <c r="Q11" s="65"/>
      <c r="R11" s="65"/>
      <c r="S11" s="65"/>
      <c r="T11" s="65"/>
      <c r="U11" s="65"/>
      <c r="V11" s="65"/>
      <c r="W11" s="32">
        <f t="shared" si="0"/>
        <v>0</v>
      </c>
      <c r="Z11"/>
      <c r="AA11"/>
      <c r="AB11"/>
      <c r="AC11"/>
      <c r="AD11"/>
    </row>
    <row r="12" spans="1:30" s="4" customFormat="1">
      <c r="A12" s="31">
        <v>9</v>
      </c>
      <c r="B12" s="31">
        <f>'Team Budget'!B15</f>
        <v>0</v>
      </c>
      <c r="C12" s="65"/>
      <c r="D12" s="65"/>
      <c r="E12" s="65"/>
      <c r="F12" s="65"/>
      <c r="G12" s="65"/>
      <c r="H12" s="65"/>
      <c r="I12" s="65"/>
      <c r="J12" s="65"/>
      <c r="K12" s="65"/>
      <c r="L12" s="65"/>
      <c r="M12" s="65"/>
      <c r="N12" s="65"/>
      <c r="O12" s="65"/>
      <c r="P12" s="65"/>
      <c r="Q12" s="65"/>
      <c r="R12" s="65"/>
      <c r="S12" s="65"/>
      <c r="T12" s="65"/>
      <c r="U12" s="65"/>
      <c r="V12" s="65"/>
      <c r="W12" s="32"/>
      <c r="Z12"/>
      <c r="AA12"/>
      <c r="AB12"/>
      <c r="AC12"/>
      <c r="AD12"/>
    </row>
    <row r="13" spans="1:30" s="4" customFormat="1">
      <c r="A13" s="31">
        <v>10</v>
      </c>
      <c r="B13" s="31">
        <f>'Team Budget'!B16</f>
        <v>0</v>
      </c>
      <c r="C13" s="65"/>
      <c r="D13" s="65"/>
      <c r="E13" s="65"/>
      <c r="F13" s="65"/>
      <c r="G13" s="65"/>
      <c r="H13" s="65"/>
      <c r="I13" s="65"/>
      <c r="J13" s="65"/>
      <c r="K13" s="65"/>
      <c r="L13" s="65"/>
      <c r="M13" s="65"/>
      <c r="N13" s="65"/>
      <c r="O13" s="65"/>
      <c r="P13" s="65"/>
      <c r="Q13" s="65"/>
      <c r="R13" s="65"/>
      <c r="S13" s="65"/>
      <c r="T13" s="65"/>
      <c r="U13" s="65"/>
      <c r="V13" s="65"/>
      <c r="W13" s="32"/>
      <c r="Z13"/>
      <c r="AA13"/>
      <c r="AB13"/>
      <c r="AC13"/>
      <c r="AD13"/>
    </row>
    <row r="14" spans="1:30" s="4" customFormat="1">
      <c r="A14" s="31">
        <v>11</v>
      </c>
      <c r="B14" s="31">
        <f>'Team Budget'!B17</f>
        <v>0</v>
      </c>
      <c r="C14" s="65"/>
      <c r="D14" s="65"/>
      <c r="E14" s="65"/>
      <c r="F14" s="65"/>
      <c r="G14" s="65"/>
      <c r="H14" s="65"/>
      <c r="I14" s="65"/>
      <c r="J14" s="65"/>
      <c r="K14" s="65"/>
      <c r="L14" s="65"/>
      <c r="M14" s="65"/>
      <c r="N14" s="65"/>
      <c r="O14" s="65"/>
      <c r="P14" s="65"/>
      <c r="Q14" s="65"/>
      <c r="R14" s="65"/>
      <c r="S14" s="65"/>
      <c r="T14" s="65"/>
      <c r="U14" s="65"/>
      <c r="V14" s="65"/>
      <c r="W14" s="32"/>
      <c r="Z14"/>
      <c r="AA14"/>
      <c r="AB14"/>
      <c r="AC14"/>
      <c r="AD14"/>
    </row>
    <row r="15" spans="1:30" s="4" customFormat="1">
      <c r="A15" s="31">
        <v>12</v>
      </c>
      <c r="B15" s="31">
        <f>'Team Budget'!B18</f>
        <v>0</v>
      </c>
      <c r="C15" s="65"/>
      <c r="D15" s="65"/>
      <c r="E15" s="65"/>
      <c r="F15" s="65"/>
      <c r="G15" s="65"/>
      <c r="H15" s="65"/>
      <c r="I15" s="65"/>
      <c r="J15" s="65"/>
      <c r="K15" s="65"/>
      <c r="L15" s="65"/>
      <c r="M15" s="65"/>
      <c r="N15" s="65"/>
      <c r="O15" s="65"/>
      <c r="P15" s="65"/>
      <c r="Q15" s="65"/>
      <c r="R15" s="65"/>
      <c r="S15" s="65"/>
      <c r="T15" s="65"/>
      <c r="U15" s="65"/>
      <c r="V15" s="65"/>
      <c r="W15" s="32"/>
      <c r="Z15"/>
      <c r="AA15"/>
      <c r="AB15"/>
      <c r="AC15"/>
      <c r="AD15"/>
    </row>
    <row r="16" spans="1:30" s="4" customFormat="1">
      <c r="A16" s="31">
        <v>13</v>
      </c>
      <c r="B16" s="31">
        <f>'Team Budget'!B19</f>
        <v>0</v>
      </c>
      <c r="C16" s="65"/>
      <c r="D16" s="65"/>
      <c r="E16" s="65"/>
      <c r="F16" s="65"/>
      <c r="G16" s="65"/>
      <c r="H16" s="65"/>
      <c r="I16" s="65"/>
      <c r="J16" s="65"/>
      <c r="K16" s="65"/>
      <c r="L16" s="65"/>
      <c r="M16" s="65"/>
      <c r="N16" s="65"/>
      <c r="O16" s="65"/>
      <c r="P16" s="65"/>
      <c r="Q16" s="65"/>
      <c r="R16" s="65"/>
      <c r="S16" s="65"/>
      <c r="T16" s="65"/>
      <c r="U16" s="65"/>
      <c r="V16" s="65"/>
      <c r="W16" s="32">
        <f t="shared" si="0"/>
        <v>0</v>
      </c>
      <c r="Z16"/>
      <c r="AA16"/>
      <c r="AB16"/>
      <c r="AC16"/>
      <c r="AD16"/>
    </row>
    <row r="17" spans="1:30" s="4" customFormat="1">
      <c r="A17" s="31">
        <v>14</v>
      </c>
      <c r="B17" s="31">
        <f>'Team Budget'!B20</f>
        <v>0</v>
      </c>
      <c r="C17" s="65"/>
      <c r="D17" s="65"/>
      <c r="E17" s="65"/>
      <c r="F17" s="65"/>
      <c r="G17" s="65"/>
      <c r="H17" s="65"/>
      <c r="I17" s="65"/>
      <c r="J17" s="65"/>
      <c r="K17" s="65"/>
      <c r="L17" s="65"/>
      <c r="M17" s="65"/>
      <c r="N17" s="65"/>
      <c r="O17" s="65"/>
      <c r="P17" s="65"/>
      <c r="Q17" s="65"/>
      <c r="R17" s="65"/>
      <c r="S17" s="65"/>
      <c r="T17" s="65"/>
      <c r="U17" s="65"/>
      <c r="V17" s="65"/>
      <c r="W17" s="32">
        <f>SUM(C17:V17)</f>
        <v>0</v>
      </c>
      <c r="Z17"/>
      <c r="AA17"/>
      <c r="AB17"/>
      <c r="AC17"/>
      <c r="AD17"/>
    </row>
    <row r="18" spans="1:30" s="4" customFormat="1">
      <c r="A18" s="31">
        <v>15</v>
      </c>
      <c r="B18" s="31">
        <f>'Team Budget'!B21</f>
        <v>0</v>
      </c>
      <c r="C18" s="65"/>
      <c r="D18" s="65"/>
      <c r="E18" s="65"/>
      <c r="F18" s="65"/>
      <c r="G18" s="65"/>
      <c r="H18" s="65"/>
      <c r="I18" s="65"/>
      <c r="J18" s="65"/>
      <c r="K18" s="65"/>
      <c r="L18" s="65"/>
      <c r="M18" s="65"/>
      <c r="N18" s="65"/>
      <c r="O18" s="65"/>
      <c r="P18" s="65"/>
      <c r="Q18" s="65"/>
      <c r="R18" s="65"/>
      <c r="S18" s="65"/>
      <c r="T18" s="65"/>
      <c r="U18" s="65"/>
      <c r="V18" s="65"/>
      <c r="W18" s="32">
        <f>SUM(C18:V18)</f>
        <v>0</v>
      </c>
      <c r="Z18"/>
      <c r="AA18"/>
      <c r="AB18"/>
      <c r="AC18"/>
      <c r="AD18"/>
    </row>
    <row r="19" spans="1:30" s="7" customFormat="1" ht="14" thickBot="1">
      <c r="B19" s="38" t="s">
        <v>15</v>
      </c>
      <c r="C19" s="23">
        <f t="shared" ref="C19:W19" si="1">SUM(C4:C18)</f>
        <v>97.78</v>
      </c>
      <c r="D19" s="23">
        <f t="shared" si="1"/>
        <v>97.78</v>
      </c>
      <c r="E19" s="23">
        <f t="shared" si="1"/>
        <v>97.78</v>
      </c>
      <c r="F19" s="23">
        <f t="shared" si="1"/>
        <v>97.78</v>
      </c>
      <c r="G19" s="23">
        <f t="shared" si="1"/>
        <v>97.78</v>
      </c>
      <c r="H19" s="23">
        <f t="shared" si="1"/>
        <v>97.78</v>
      </c>
      <c r="I19" s="23">
        <f t="shared" si="1"/>
        <v>97.78</v>
      </c>
      <c r="J19" s="23">
        <f t="shared" si="1"/>
        <v>97.78</v>
      </c>
      <c r="K19" s="23">
        <f t="shared" si="1"/>
        <v>97.78</v>
      </c>
      <c r="L19" s="23">
        <f t="shared" si="1"/>
        <v>97.78</v>
      </c>
      <c r="M19" s="23">
        <f t="shared" si="1"/>
        <v>97.78</v>
      </c>
      <c r="N19" s="23">
        <f t="shared" si="1"/>
        <v>97.78</v>
      </c>
      <c r="O19" s="23">
        <f t="shared" si="1"/>
        <v>97.78</v>
      </c>
      <c r="P19" s="23">
        <f t="shared" si="1"/>
        <v>97.78</v>
      </c>
      <c r="Q19" s="23">
        <f t="shared" si="1"/>
        <v>97.77</v>
      </c>
      <c r="R19" s="23">
        <f t="shared" si="1"/>
        <v>97.77</v>
      </c>
      <c r="S19" s="23">
        <f t="shared" si="1"/>
        <v>97.77</v>
      </c>
      <c r="T19" s="23">
        <f t="shared" si="1"/>
        <v>97.77</v>
      </c>
      <c r="U19" s="23">
        <f t="shared" si="1"/>
        <v>0</v>
      </c>
      <c r="V19" s="23">
        <f t="shared" si="1"/>
        <v>0</v>
      </c>
      <c r="W19" s="39">
        <f t="shared" si="1"/>
        <v>1760</v>
      </c>
      <c r="Z19"/>
      <c r="AA19"/>
      <c r="AB19"/>
      <c r="AC19"/>
      <c r="AD19"/>
    </row>
    <row r="20" spans="1:30" s="7" customFormat="1" ht="16">
      <c r="B20" s="29" t="s">
        <v>12</v>
      </c>
      <c r="C20" s="23"/>
      <c r="D20" s="23"/>
      <c r="E20" s="23"/>
      <c r="F20" s="23"/>
      <c r="G20" s="23"/>
      <c r="H20" s="23"/>
      <c r="I20" s="23"/>
      <c r="J20" s="23"/>
      <c r="K20" s="23"/>
      <c r="L20" s="23"/>
      <c r="M20" s="23"/>
      <c r="N20" s="23"/>
      <c r="O20" s="23"/>
      <c r="P20" s="23"/>
      <c r="Q20" s="23"/>
      <c r="R20" s="23"/>
      <c r="S20" s="23"/>
      <c r="T20" s="23"/>
      <c r="U20" s="23"/>
      <c r="V20" s="23"/>
      <c r="W20" s="39"/>
      <c r="Z20"/>
      <c r="AA20"/>
      <c r="AB20"/>
      <c r="AC20"/>
      <c r="AD20"/>
    </row>
    <row r="21" spans="1:30" s="4" customFormat="1">
      <c r="A21" s="31">
        <v>1</v>
      </c>
      <c r="B21" s="31" t="str">
        <f>'Team Budget'!B25</f>
        <v>Cash Call 1</v>
      </c>
      <c r="C21" s="65">
        <v>100</v>
      </c>
      <c r="D21" s="65"/>
      <c r="E21" s="65">
        <v>100</v>
      </c>
      <c r="F21" s="65">
        <v>100</v>
      </c>
      <c r="G21" s="65"/>
      <c r="H21" s="65"/>
      <c r="I21" s="65"/>
      <c r="J21" s="65">
        <v>100</v>
      </c>
      <c r="K21" s="65">
        <v>100</v>
      </c>
      <c r="L21" s="65"/>
      <c r="M21" s="65"/>
      <c r="N21" s="65">
        <v>100</v>
      </c>
      <c r="O21" s="65"/>
      <c r="P21" s="65"/>
      <c r="Q21" s="65">
        <v>100</v>
      </c>
      <c r="R21" s="65"/>
      <c r="S21" s="65"/>
      <c r="T21" s="65">
        <v>100</v>
      </c>
      <c r="U21" s="65"/>
      <c r="V21" s="65"/>
      <c r="W21" s="32">
        <f t="shared" ref="W21:W31" si="2">SUM(C21:V21)</f>
        <v>800</v>
      </c>
      <c r="Z21"/>
      <c r="AA21"/>
      <c r="AB21"/>
      <c r="AC21"/>
      <c r="AD21"/>
    </row>
    <row r="22" spans="1:30" s="4" customFormat="1">
      <c r="A22" s="31">
        <v>2</v>
      </c>
      <c r="B22" s="31" t="str">
        <f>'Team Budget'!B26</f>
        <v>Bottle Drive</v>
      </c>
      <c r="C22" s="65"/>
      <c r="D22" s="65">
        <v>150</v>
      </c>
      <c r="E22" s="65"/>
      <c r="F22" s="65">
        <v>150</v>
      </c>
      <c r="G22" s="65">
        <v>150</v>
      </c>
      <c r="H22" s="65">
        <v>150</v>
      </c>
      <c r="I22" s="65"/>
      <c r="J22" s="65"/>
      <c r="K22" s="65"/>
      <c r="L22" s="65">
        <v>150</v>
      </c>
      <c r="M22" s="65"/>
      <c r="N22" s="65"/>
      <c r="O22" s="65"/>
      <c r="P22" s="65"/>
      <c r="Q22" s="65"/>
      <c r="R22" s="65"/>
      <c r="S22" s="65"/>
      <c r="T22" s="65"/>
      <c r="U22" s="65"/>
      <c r="V22" s="65"/>
      <c r="W22" s="32">
        <f t="shared" si="2"/>
        <v>750</v>
      </c>
      <c r="Z22"/>
      <c r="AA22"/>
      <c r="AB22"/>
      <c r="AC22"/>
      <c r="AD22"/>
    </row>
    <row r="23" spans="1:30" s="4" customFormat="1">
      <c r="A23" s="31">
        <v>3</v>
      </c>
      <c r="B23" s="31" t="str">
        <f>'Team Budget'!B27</f>
        <v>Meat Sales</v>
      </c>
      <c r="C23" s="65">
        <v>50</v>
      </c>
      <c r="D23" s="65">
        <v>25</v>
      </c>
      <c r="E23" s="65">
        <v>15</v>
      </c>
      <c r="F23" s="65"/>
      <c r="G23" s="65"/>
      <c r="H23" s="65"/>
      <c r="I23" s="65"/>
      <c r="J23" s="65">
        <v>50</v>
      </c>
      <c r="K23" s="65">
        <v>45</v>
      </c>
      <c r="L23" s="65"/>
      <c r="M23" s="65">
        <v>100</v>
      </c>
      <c r="N23" s="65"/>
      <c r="O23" s="65">
        <v>150</v>
      </c>
      <c r="P23" s="65">
        <v>55</v>
      </c>
      <c r="Q23" s="65"/>
      <c r="R23" s="65">
        <v>15</v>
      </c>
      <c r="S23" s="65"/>
      <c r="T23" s="65">
        <v>35</v>
      </c>
      <c r="U23" s="65"/>
      <c r="V23" s="65"/>
      <c r="W23" s="32">
        <f t="shared" si="2"/>
        <v>540</v>
      </c>
      <c r="Z23"/>
      <c r="AA23"/>
      <c r="AB23"/>
      <c r="AC23"/>
      <c r="AD23"/>
    </row>
    <row r="24" spans="1:30" s="4" customFormat="1">
      <c r="A24" s="31">
        <v>4</v>
      </c>
      <c r="B24" s="31" t="str">
        <f>'Team Budget'!B28</f>
        <v>Cash Call 2</v>
      </c>
      <c r="C24" s="65">
        <v>25.55</v>
      </c>
      <c r="D24" s="65"/>
      <c r="E24" s="65"/>
      <c r="F24" s="65"/>
      <c r="G24" s="65"/>
      <c r="H24" s="65"/>
      <c r="I24" s="65"/>
      <c r="J24" s="65"/>
      <c r="K24" s="65"/>
      <c r="L24" s="65"/>
      <c r="M24" s="65"/>
      <c r="N24" s="65"/>
      <c r="O24" s="65"/>
      <c r="P24" s="65"/>
      <c r="Q24" s="65"/>
      <c r="R24" s="65"/>
      <c r="S24" s="65"/>
      <c r="T24" s="65"/>
      <c r="U24" s="65"/>
      <c r="V24" s="65"/>
      <c r="W24" s="32">
        <f t="shared" si="2"/>
        <v>25.55</v>
      </c>
      <c r="Z24"/>
      <c r="AA24"/>
      <c r="AB24"/>
      <c r="AC24"/>
      <c r="AD24"/>
    </row>
    <row r="25" spans="1:30" s="4" customFormat="1">
      <c r="A25" s="31">
        <v>5</v>
      </c>
      <c r="B25" s="31">
        <f>'Team Budget'!B29</f>
        <v>0</v>
      </c>
      <c r="C25" s="65"/>
      <c r="D25" s="65"/>
      <c r="E25" s="65"/>
      <c r="F25" s="65"/>
      <c r="G25" s="65"/>
      <c r="H25" s="65"/>
      <c r="I25" s="65"/>
      <c r="J25" s="65"/>
      <c r="K25" s="65"/>
      <c r="L25" s="65"/>
      <c r="M25" s="65"/>
      <c r="N25" s="65"/>
      <c r="O25" s="65"/>
      <c r="P25" s="65"/>
      <c r="Q25" s="65"/>
      <c r="R25" s="65"/>
      <c r="S25" s="65"/>
      <c r="T25" s="65"/>
      <c r="U25" s="65"/>
      <c r="V25" s="65"/>
      <c r="W25" s="32">
        <f t="shared" si="2"/>
        <v>0</v>
      </c>
      <c r="Z25"/>
      <c r="AA25"/>
      <c r="AB25"/>
      <c r="AC25"/>
      <c r="AD25"/>
    </row>
    <row r="26" spans="1:30" s="4" customFormat="1">
      <c r="A26" s="31">
        <v>6</v>
      </c>
      <c r="B26" s="31">
        <f>'Team Budget'!B30</f>
        <v>0</v>
      </c>
      <c r="C26" s="65"/>
      <c r="D26" s="65"/>
      <c r="E26" s="65"/>
      <c r="F26" s="65"/>
      <c r="G26" s="65"/>
      <c r="H26" s="65"/>
      <c r="I26" s="65"/>
      <c r="J26" s="65"/>
      <c r="K26" s="65"/>
      <c r="L26" s="65"/>
      <c r="M26" s="65"/>
      <c r="N26" s="65"/>
      <c r="O26" s="65"/>
      <c r="P26" s="65"/>
      <c r="Q26" s="65"/>
      <c r="R26" s="65"/>
      <c r="S26" s="65"/>
      <c r="T26" s="65"/>
      <c r="U26" s="65"/>
      <c r="V26" s="65"/>
      <c r="W26" s="32">
        <f t="shared" si="2"/>
        <v>0</v>
      </c>
      <c r="Z26"/>
      <c r="AA26"/>
      <c r="AB26"/>
      <c r="AC26"/>
      <c r="AD26"/>
    </row>
    <row r="27" spans="1:30" s="4" customFormat="1">
      <c r="A27" s="31">
        <v>7</v>
      </c>
      <c r="B27" s="31">
        <f>'Team Budget'!B31</f>
        <v>0</v>
      </c>
      <c r="C27" s="65"/>
      <c r="D27" s="65"/>
      <c r="E27" s="65"/>
      <c r="F27" s="65"/>
      <c r="G27" s="65"/>
      <c r="H27" s="65"/>
      <c r="I27" s="65"/>
      <c r="J27" s="65"/>
      <c r="K27" s="65"/>
      <c r="L27" s="65"/>
      <c r="M27" s="65"/>
      <c r="N27" s="65"/>
      <c r="O27" s="65"/>
      <c r="P27" s="65"/>
      <c r="Q27" s="65"/>
      <c r="R27" s="65"/>
      <c r="S27" s="65"/>
      <c r="T27" s="65"/>
      <c r="U27" s="65"/>
      <c r="V27" s="65"/>
      <c r="W27" s="32">
        <f t="shared" si="2"/>
        <v>0</v>
      </c>
      <c r="Z27"/>
      <c r="AA27"/>
      <c r="AB27"/>
      <c r="AC27"/>
      <c r="AD27"/>
    </row>
    <row r="28" spans="1:30" s="4" customFormat="1">
      <c r="A28" s="31">
        <v>8</v>
      </c>
      <c r="B28" s="31">
        <f>'Team Budget'!B32</f>
        <v>0</v>
      </c>
      <c r="C28" s="65"/>
      <c r="D28" s="65"/>
      <c r="E28" s="65"/>
      <c r="F28" s="65"/>
      <c r="G28" s="65"/>
      <c r="H28" s="65"/>
      <c r="I28" s="65"/>
      <c r="J28" s="65"/>
      <c r="K28" s="65"/>
      <c r="L28" s="65"/>
      <c r="M28" s="65"/>
      <c r="N28" s="65"/>
      <c r="O28" s="65"/>
      <c r="P28" s="65"/>
      <c r="Q28" s="65"/>
      <c r="R28" s="65"/>
      <c r="S28" s="65"/>
      <c r="T28" s="65"/>
      <c r="U28" s="65"/>
      <c r="V28" s="65"/>
      <c r="W28" s="32">
        <f t="shared" si="2"/>
        <v>0</v>
      </c>
      <c r="Z28"/>
      <c r="AA28"/>
      <c r="AB28"/>
      <c r="AC28"/>
      <c r="AD28"/>
    </row>
    <row r="29" spans="1:30" s="4" customFormat="1">
      <c r="A29" s="31">
        <v>9</v>
      </c>
      <c r="B29" s="31">
        <f>'Team Budget'!B33</f>
        <v>0</v>
      </c>
      <c r="C29" s="65"/>
      <c r="D29" s="65"/>
      <c r="E29" s="65"/>
      <c r="F29" s="65"/>
      <c r="G29" s="65"/>
      <c r="H29" s="65"/>
      <c r="I29" s="65"/>
      <c r="J29" s="65"/>
      <c r="K29" s="65"/>
      <c r="L29" s="65"/>
      <c r="M29" s="65"/>
      <c r="N29" s="65"/>
      <c r="O29" s="65"/>
      <c r="P29" s="65"/>
      <c r="Q29" s="65"/>
      <c r="R29" s="65"/>
      <c r="S29" s="65"/>
      <c r="T29" s="65"/>
      <c r="U29" s="65"/>
      <c r="V29" s="65"/>
      <c r="W29" s="32">
        <f t="shared" si="2"/>
        <v>0</v>
      </c>
      <c r="Z29"/>
      <c r="AA29"/>
      <c r="AB29"/>
      <c r="AC29"/>
      <c r="AD29"/>
    </row>
    <row r="30" spans="1:30" s="4" customFormat="1">
      <c r="A30" s="31">
        <v>10</v>
      </c>
      <c r="B30" s="31">
        <f>'Team Budget'!B34</f>
        <v>0</v>
      </c>
      <c r="C30" s="65"/>
      <c r="D30" s="65"/>
      <c r="E30" s="65"/>
      <c r="F30" s="65"/>
      <c r="G30" s="65"/>
      <c r="H30" s="65"/>
      <c r="I30" s="65"/>
      <c r="J30" s="65"/>
      <c r="K30" s="65"/>
      <c r="L30" s="65"/>
      <c r="M30" s="65"/>
      <c r="N30" s="65"/>
      <c r="O30" s="65"/>
      <c r="P30" s="65"/>
      <c r="Q30" s="65"/>
      <c r="R30" s="65"/>
      <c r="S30" s="65"/>
      <c r="T30" s="65"/>
      <c r="U30" s="65"/>
      <c r="V30" s="65"/>
      <c r="W30" s="32">
        <f t="shared" si="2"/>
        <v>0</v>
      </c>
      <c r="Z30"/>
      <c r="AA30"/>
      <c r="AB30"/>
      <c r="AC30"/>
      <c r="AD30"/>
    </row>
    <row r="31" spans="1:30" s="5" customFormat="1" ht="14" thickBot="1">
      <c r="B31" s="33" t="s">
        <v>14</v>
      </c>
      <c r="C31" s="34">
        <f t="shared" ref="C31:V31" si="3">SUM(C21:C30)</f>
        <v>175.55</v>
      </c>
      <c r="D31" s="34">
        <f t="shared" si="3"/>
        <v>175</v>
      </c>
      <c r="E31" s="34">
        <f t="shared" si="3"/>
        <v>115</v>
      </c>
      <c r="F31" s="34">
        <f t="shared" si="3"/>
        <v>250</v>
      </c>
      <c r="G31" s="34">
        <f t="shared" si="3"/>
        <v>150</v>
      </c>
      <c r="H31" s="34">
        <f t="shared" si="3"/>
        <v>150</v>
      </c>
      <c r="I31" s="34">
        <f t="shared" si="3"/>
        <v>0</v>
      </c>
      <c r="J31" s="34">
        <f t="shared" si="3"/>
        <v>150</v>
      </c>
      <c r="K31" s="34">
        <f t="shared" si="3"/>
        <v>145</v>
      </c>
      <c r="L31" s="34">
        <f t="shared" si="3"/>
        <v>150</v>
      </c>
      <c r="M31" s="34">
        <f t="shared" si="3"/>
        <v>100</v>
      </c>
      <c r="N31" s="34">
        <f t="shared" si="3"/>
        <v>100</v>
      </c>
      <c r="O31" s="34">
        <f t="shared" si="3"/>
        <v>150</v>
      </c>
      <c r="P31" s="34">
        <f t="shared" si="3"/>
        <v>55</v>
      </c>
      <c r="Q31" s="34">
        <f t="shared" si="3"/>
        <v>100</v>
      </c>
      <c r="R31" s="34">
        <f t="shared" si="3"/>
        <v>15</v>
      </c>
      <c r="S31" s="34">
        <f t="shared" si="3"/>
        <v>0</v>
      </c>
      <c r="T31" s="34">
        <f t="shared" si="3"/>
        <v>135</v>
      </c>
      <c r="U31" s="34">
        <f t="shared" si="3"/>
        <v>0</v>
      </c>
      <c r="V31" s="34">
        <f t="shared" si="3"/>
        <v>0</v>
      </c>
      <c r="W31" s="35">
        <f t="shared" si="2"/>
        <v>2115.5500000000002</v>
      </c>
      <c r="Z31"/>
      <c r="AA31"/>
      <c r="AB31"/>
      <c r="AC31"/>
      <c r="AD31"/>
    </row>
    <row r="32" spans="1:30" s="4" customFormat="1">
      <c r="B32" s="40"/>
      <c r="C32" s="6"/>
      <c r="D32" s="6"/>
      <c r="E32" s="6"/>
      <c r="F32" s="6"/>
      <c r="G32" s="6"/>
      <c r="H32" s="6"/>
      <c r="I32" s="6"/>
      <c r="J32" s="6"/>
      <c r="K32" s="6"/>
      <c r="L32" s="6"/>
      <c r="M32" s="6"/>
      <c r="N32" s="6"/>
      <c r="O32" s="6"/>
      <c r="P32" s="6"/>
      <c r="Q32" s="6"/>
      <c r="R32" s="6"/>
      <c r="S32" s="6"/>
      <c r="T32" s="6"/>
      <c r="U32" s="6"/>
      <c r="V32" s="6"/>
      <c r="W32" s="41"/>
      <c r="Z32"/>
      <c r="AA32"/>
      <c r="AB32"/>
      <c r="AC32"/>
      <c r="AD32"/>
    </row>
    <row r="33" spans="2:30" s="9" customFormat="1">
      <c r="B33" s="38" t="s">
        <v>16</v>
      </c>
      <c r="C33" s="8">
        <f t="shared" ref="C33:V33" si="4">C31-C19</f>
        <v>77.77000000000001</v>
      </c>
      <c r="D33" s="8">
        <f t="shared" si="4"/>
        <v>77.22</v>
      </c>
      <c r="E33" s="8">
        <f t="shared" si="4"/>
        <v>17.22</v>
      </c>
      <c r="F33" s="8">
        <f t="shared" si="4"/>
        <v>152.22</v>
      </c>
      <c r="G33" s="8">
        <f t="shared" si="4"/>
        <v>52.22</v>
      </c>
      <c r="H33" s="8">
        <f t="shared" si="4"/>
        <v>52.22</v>
      </c>
      <c r="I33" s="8">
        <f t="shared" si="4"/>
        <v>-97.78</v>
      </c>
      <c r="J33" s="8">
        <f t="shared" si="4"/>
        <v>52.22</v>
      </c>
      <c r="K33" s="8">
        <f t="shared" si="4"/>
        <v>47.22</v>
      </c>
      <c r="L33" s="8">
        <f t="shared" si="4"/>
        <v>52.22</v>
      </c>
      <c r="M33" s="8">
        <f t="shared" si="4"/>
        <v>2.2199999999999989</v>
      </c>
      <c r="N33" s="8">
        <f t="shared" si="4"/>
        <v>2.2199999999999989</v>
      </c>
      <c r="O33" s="8">
        <f t="shared" si="4"/>
        <v>52.22</v>
      </c>
      <c r="P33" s="8">
        <f t="shared" si="4"/>
        <v>-42.78</v>
      </c>
      <c r="Q33" s="8">
        <f t="shared" si="4"/>
        <v>2.230000000000004</v>
      </c>
      <c r="R33" s="8">
        <f t="shared" si="4"/>
        <v>-82.77</v>
      </c>
      <c r="S33" s="8">
        <f t="shared" si="4"/>
        <v>-97.77</v>
      </c>
      <c r="T33" s="8">
        <f t="shared" si="4"/>
        <v>37.230000000000004</v>
      </c>
      <c r="U33" s="8">
        <f t="shared" si="4"/>
        <v>0</v>
      </c>
      <c r="V33" s="8">
        <f t="shared" si="4"/>
        <v>0</v>
      </c>
      <c r="W33" s="42">
        <f>SUM(W31-W19)</f>
        <v>355.55000000000018</v>
      </c>
      <c r="Z33"/>
      <c r="AA33"/>
      <c r="AB33"/>
      <c r="AC33"/>
      <c r="AD33"/>
    </row>
    <row r="34" spans="2:30" s="4" customFormat="1">
      <c r="B34" s="43"/>
      <c r="C34" s="22"/>
      <c r="D34" s="22"/>
      <c r="E34" s="22"/>
      <c r="F34" s="22"/>
      <c r="G34" s="22"/>
      <c r="H34" s="22"/>
      <c r="I34" s="22"/>
      <c r="J34" s="22"/>
      <c r="K34" s="22"/>
      <c r="L34" s="22"/>
      <c r="M34" s="22"/>
      <c r="N34" s="22"/>
      <c r="O34" s="22"/>
      <c r="P34" s="22"/>
      <c r="Q34" s="22"/>
      <c r="R34" s="22"/>
      <c r="S34" s="22"/>
      <c r="T34" s="22"/>
      <c r="U34" s="22"/>
      <c r="V34" s="22"/>
      <c r="W34" s="44"/>
      <c r="Z34"/>
      <c r="AA34"/>
      <c r="AB34"/>
      <c r="AC34"/>
      <c r="AD34"/>
    </row>
    <row r="35" spans="2:30" ht="14" thickBot="1">
      <c r="B35" s="45"/>
      <c r="C35" s="46"/>
      <c r="D35" s="46"/>
      <c r="E35" s="46"/>
      <c r="F35" s="46"/>
      <c r="G35" s="46"/>
      <c r="H35" s="46"/>
      <c r="I35" s="46"/>
      <c r="J35" s="46"/>
      <c r="K35" s="47"/>
      <c r="L35" s="47"/>
      <c r="M35" s="47"/>
      <c r="N35" s="47"/>
      <c r="O35" s="47"/>
      <c r="P35" s="47"/>
      <c r="Q35" s="47"/>
      <c r="R35" s="47"/>
      <c r="S35" s="47"/>
      <c r="T35" s="48" t="s">
        <v>9</v>
      </c>
      <c r="U35" s="47"/>
      <c r="V35" s="47"/>
      <c r="W35" s="49">
        <f>W31-W8-W9-W10-W11-W16</f>
        <v>2115.5500000000002</v>
      </c>
      <c r="X35" s="2"/>
    </row>
    <row r="36" spans="2:30">
      <c r="B36" s="19"/>
      <c r="C36" s="20"/>
      <c r="D36" s="20"/>
      <c r="E36" s="20"/>
      <c r="F36" s="20"/>
      <c r="G36" s="20"/>
      <c r="H36" s="20"/>
      <c r="I36" s="20"/>
      <c r="J36" s="20"/>
      <c r="K36" s="2"/>
      <c r="L36" s="2"/>
      <c r="M36" s="2"/>
      <c r="N36" s="2"/>
      <c r="O36" s="2"/>
      <c r="P36" s="2"/>
      <c r="Q36" s="2"/>
      <c r="R36" s="2"/>
      <c r="S36" s="2"/>
      <c r="T36" s="2"/>
      <c r="U36" s="2"/>
      <c r="V36" s="2"/>
      <c r="W36" s="21"/>
      <c r="X36" s="2"/>
    </row>
  </sheetData>
  <sheetProtection algorithmName="SHA-512" hashValue="vRyxoTzgubP0m9lz6oRRAM0YhG/FS+M52fapgSMzVyZffca9CV+Zuk7RSE5V7P/EeFq6EPZsVI+8SICQc5futg==" saltValue="OeC3Idhk355+3MaSy9Ms/A==" spinCount="100000" sheet="1" objects="1" scenarios="1"/>
  <mergeCells count="1">
    <mergeCell ref="B1:X1"/>
  </mergeCells>
  <phoneticPr fontId="8" type="noConversion"/>
  <pageMargins left="0.75" right="0.75" top="1" bottom="1" header="0.5" footer="0.5"/>
  <pageSetup scale="7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Team Budget</vt:lpstr>
      <vt:lpstr>Players</vt:lpstr>
      <vt:lpstr>Players!Print_Area</vt:lpstr>
    </vt:vector>
  </TitlesOfParts>
  <Company>Calgary Knights Lacrosse Club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Knights Team Budget Tracking</dc:title>
  <dc:creator>Kim.Croisdale@urus.org</dc:creator>
  <cp:lastModifiedBy>Heather Giorgi</cp:lastModifiedBy>
  <cp:lastPrinted>2017-11-15T20:35:26Z</cp:lastPrinted>
  <dcterms:created xsi:type="dcterms:W3CDTF">2010-02-25T23:47:23Z</dcterms:created>
  <dcterms:modified xsi:type="dcterms:W3CDTF">2026-03-25T23:06:39Z</dcterms:modified>
</cp:coreProperties>
</file>