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2" yWindow="612" windowWidth="22356" windowHeight="895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3" i="1"/>
  <c r="F32"/>
  <c r="F31"/>
  <c r="F30"/>
  <c r="F34" s="1"/>
  <c r="D42" s="1"/>
  <c r="F29"/>
  <c r="F28"/>
  <c r="F23"/>
  <c r="F22"/>
  <c r="F21"/>
  <c r="F20"/>
  <c r="F19"/>
  <c r="F18"/>
  <c r="F17"/>
  <c r="F16"/>
  <c r="F15"/>
  <c r="F24" s="1"/>
  <c r="D41" s="1"/>
  <c r="K11"/>
  <c r="F11"/>
  <c r="K10"/>
  <c r="F10"/>
  <c r="D10"/>
  <c r="K9"/>
  <c r="F9"/>
  <c r="D9"/>
  <c r="K8"/>
  <c r="F8"/>
  <c r="D8"/>
  <c r="K7"/>
  <c r="D7"/>
  <c r="F7" s="1"/>
  <c r="K6"/>
  <c r="F6"/>
  <c r="D6"/>
  <c r="K5"/>
  <c r="K12" s="1"/>
  <c r="D39" s="1"/>
  <c r="F5"/>
  <c r="D5"/>
  <c r="K4"/>
  <c r="F4"/>
  <c r="D4"/>
  <c r="K3"/>
  <c r="D3"/>
  <c r="F3" s="1"/>
  <c r="F12" s="1"/>
  <c r="D40" s="1"/>
  <c r="D45" l="1"/>
</calcChain>
</file>

<file path=xl/sharedStrings.xml><?xml version="1.0" encoding="utf-8"?>
<sst xmlns="http://schemas.openxmlformats.org/spreadsheetml/2006/main" count="61" uniqueCount="32">
  <si>
    <t>Ice Costs</t>
  </si>
  <si>
    <t>Income</t>
  </si>
  <si>
    <t>Games</t>
  </si>
  <si>
    <t>Time/GM</t>
  </si>
  <si>
    <t>Total Hours</t>
  </si>
  <si>
    <t>Ice Rate</t>
  </si>
  <si>
    <t>Fees</t>
  </si>
  <si>
    <t>Teams</t>
  </si>
  <si>
    <t>U18</t>
  </si>
  <si>
    <t>U18 F</t>
  </si>
  <si>
    <t xml:space="preserve">U15  </t>
  </si>
  <si>
    <t>U15 F</t>
  </si>
  <si>
    <t>U13</t>
  </si>
  <si>
    <t>U11-3</t>
  </si>
  <si>
    <t>U11-5</t>
  </si>
  <si>
    <t>U9</t>
  </si>
  <si>
    <t>U7</t>
  </si>
  <si>
    <t>Ref Costs (22-23)</t>
  </si>
  <si>
    <t>Rate</t>
  </si>
  <si>
    <t>Mileage (est)</t>
  </si>
  <si>
    <t>Total</t>
  </si>
  <si>
    <t xml:space="preserve"> </t>
  </si>
  <si>
    <t>Away Tournament Fund</t>
  </si>
  <si>
    <t>Per Team</t>
  </si>
  <si>
    <t># Teams</t>
  </si>
  <si>
    <t>U11</t>
  </si>
  <si>
    <t>Total Income</t>
  </si>
  <si>
    <t>Less Ice Fees</t>
  </si>
  <si>
    <t>Less Ref Fees</t>
  </si>
  <si>
    <t>Less Away Tournaments</t>
  </si>
  <si>
    <t>Less Raffle Table Funds</t>
  </si>
  <si>
    <t>Total Profit/Loss</t>
  </si>
</sst>
</file>

<file path=xl/styles.xml><?xml version="1.0" encoding="utf-8"?>
<styleSheet xmlns="http://schemas.openxmlformats.org/spreadsheetml/2006/main">
  <numFmts count="1">
    <numFmt numFmtId="6" formatCode="&quot;$&quot;#,##0;[Red]\-&quot;$&quot;#,##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 applyFill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6" fontId="1" fillId="0" borderId="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workbookViewId="0">
      <selection activeCell="G46" sqref="G46"/>
    </sheetView>
  </sheetViews>
  <sheetFormatPr defaultRowHeight="14.4"/>
  <sheetData>
    <row r="1" spans="1:12">
      <c r="A1" s="1" t="s">
        <v>0</v>
      </c>
      <c r="B1" s="1"/>
      <c r="C1" s="1"/>
      <c r="D1" s="1"/>
      <c r="E1" s="1"/>
      <c r="F1" s="1"/>
      <c r="H1" s="2" t="s">
        <v>1</v>
      </c>
      <c r="I1" s="3"/>
      <c r="J1" s="3"/>
      <c r="K1" s="4"/>
    </row>
    <row r="2" spans="1:12">
      <c r="A2" s="5"/>
      <c r="B2" s="5" t="s">
        <v>2</v>
      </c>
      <c r="C2" s="5" t="s">
        <v>3</v>
      </c>
      <c r="D2" s="5" t="s">
        <v>4</v>
      </c>
      <c r="E2" s="5" t="s">
        <v>5</v>
      </c>
      <c r="F2" s="5"/>
      <c r="H2" s="5"/>
      <c r="I2" s="5" t="s">
        <v>6</v>
      </c>
      <c r="J2" s="5" t="s">
        <v>7</v>
      </c>
      <c r="K2" s="5"/>
    </row>
    <row r="3" spans="1:12">
      <c r="A3" s="5" t="s">
        <v>8</v>
      </c>
      <c r="B3" s="5">
        <v>16</v>
      </c>
      <c r="C3" s="5">
        <v>2.25</v>
      </c>
      <c r="D3" s="5">
        <f>B3*C3</f>
        <v>36</v>
      </c>
      <c r="E3" s="5">
        <v>105</v>
      </c>
      <c r="F3" s="6">
        <f>D3*E3</f>
        <v>3780</v>
      </c>
      <c r="H3" s="5" t="s">
        <v>8</v>
      </c>
      <c r="I3" s="5">
        <v>1600</v>
      </c>
      <c r="J3" s="5">
        <v>7</v>
      </c>
      <c r="K3" s="5">
        <f>I3*J3</f>
        <v>11200</v>
      </c>
    </row>
    <row r="4" spans="1:12">
      <c r="A4" s="5" t="s">
        <v>9</v>
      </c>
      <c r="B4" s="5">
        <v>16</v>
      </c>
      <c r="C4" s="5">
        <v>2.25</v>
      </c>
      <c r="D4" s="5">
        <f>B4*C4</f>
        <v>36</v>
      </c>
      <c r="E4" s="5">
        <v>105</v>
      </c>
      <c r="F4" s="6">
        <f>D4*E4</f>
        <v>3780</v>
      </c>
      <c r="H4" s="5" t="s">
        <v>9</v>
      </c>
      <c r="I4" s="5">
        <v>1600</v>
      </c>
      <c r="J4" s="5">
        <v>7</v>
      </c>
      <c r="K4" s="5">
        <f t="shared" ref="K4:K11" si="0">I4*J4</f>
        <v>11200</v>
      </c>
    </row>
    <row r="5" spans="1:12">
      <c r="A5" s="5" t="s">
        <v>10</v>
      </c>
      <c r="B5" s="5">
        <v>16</v>
      </c>
      <c r="C5" s="5">
        <v>2.25</v>
      </c>
      <c r="D5" s="5">
        <f t="shared" ref="D5:D10" si="1">B5*C5</f>
        <v>36</v>
      </c>
      <c r="E5" s="5">
        <v>105</v>
      </c>
      <c r="F5" s="6">
        <f t="shared" ref="F5:F11" si="2">D5*E5</f>
        <v>3780</v>
      </c>
      <c r="H5" s="5" t="s">
        <v>10</v>
      </c>
      <c r="I5" s="5">
        <v>1500</v>
      </c>
      <c r="J5" s="5">
        <v>7</v>
      </c>
      <c r="K5" s="5">
        <f t="shared" si="0"/>
        <v>10500</v>
      </c>
    </row>
    <row r="6" spans="1:12">
      <c r="A6" s="5" t="s">
        <v>11</v>
      </c>
      <c r="B6" s="5">
        <v>16</v>
      </c>
      <c r="C6" s="5">
        <v>2.25</v>
      </c>
      <c r="D6" s="5">
        <f t="shared" si="1"/>
        <v>36</v>
      </c>
      <c r="E6" s="5">
        <v>105</v>
      </c>
      <c r="F6" s="6">
        <f t="shared" si="2"/>
        <v>3780</v>
      </c>
      <c r="H6" s="5" t="s">
        <v>11</v>
      </c>
      <c r="I6" s="5">
        <v>1500</v>
      </c>
      <c r="J6" s="5">
        <v>7</v>
      </c>
      <c r="K6" s="5">
        <f t="shared" si="0"/>
        <v>10500</v>
      </c>
    </row>
    <row r="7" spans="1:12">
      <c r="A7" s="5" t="s">
        <v>12</v>
      </c>
      <c r="B7" s="5">
        <v>14</v>
      </c>
      <c r="C7" s="5">
        <v>2</v>
      </c>
      <c r="D7" s="5">
        <f t="shared" si="1"/>
        <v>28</v>
      </c>
      <c r="E7" s="5">
        <v>105</v>
      </c>
      <c r="F7" s="6">
        <f t="shared" si="2"/>
        <v>2940</v>
      </c>
      <c r="H7" s="5" t="s">
        <v>12</v>
      </c>
      <c r="I7" s="5">
        <v>1200</v>
      </c>
      <c r="J7" s="5">
        <v>7</v>
      </c>
      <c r="K7" s="5">
        <f t="shared" si="0"/>
        <v>8400</v>
      </c>
    </row>
    <row r="8" spans="1:12">
      <c r="A8" s="5" t="s">
        <v>13</v>
      </c>
      <c r="B8" s="5">
        <v>12</v>
      </c>
      <c r="C8" s="5">
        <v>1.75</v>
      </c>
      <c r="D8" s="5">
        <f t="shared" si="1"/>
        <v>21</v>
      </c>
      <c r="E8" s="5">
        <v>105</v>
      </c>
      <c r="F8" s="6">
        <f t="shared" si="2"/>
        <v>2205</v>
      </c>
      <c r="H8" s="5" t="s">
        <v>13</v>
      </c>
      <c r="I8" s="5">
        <v>1100</v>
      </c>
      <c r="J8" s="5">
        <v>7</v>
      </c>
      <c r="K8" s="5">
        <f t="shared" si="0"/>
        <v>7700</v>
      </c>
    </row>
    <row r="9" spans="1:12">
      <c r="A9" s="5" t="s">
        <v>14</v>
      </c>
      <c r="B9" s="5">
        <v>12</v>
      </c>
      <c r="C9" s="5">
        <v>1.75</v>
      </c>
      <c r="D9" s="5">
        <f t="shared" si="1"/>
        <v>21</v>
      </c>
      <c r="E9" s="5">
        <v>105</v>
      </c>
      <c r="F9" s="6">
        <f t="shared" si="2"/>
        <v>2205</v>
      </c>
      <c r="H9" s="5" t="s">
        <v>14</v>
      </c>
      <c r="I9" s="5">
        <v>1100</v>
      </c>
      <c r="J9" s="5">
        <v>7</v>
      </c>
      <c r="K9" s="5">
        <f t="shared" si="0"/>
        <v>7700</v>
      </c>
    </row>
    <row r="10" spans="1:12">
      <c r="A10" s="5" t="s">
        <v>15</v>
      </c>
      <c r="B10" s="5">
        <v>20</v>
      </c>
      <c r="C10" s="5">
        <v>1</v>
      </c>
      <c r="D10" s="5">
        <f t="shared" si="1"/>
        <v>20</v>
      </c>
      <c r="E10" s="5">
        <v>105</v>
      </c>
      <c r="F10" s="6">
        <f t="shared" si="2"/>
        <v>2100</v>
      </c>
      <c r="H10" s="5" t="s">
        <v>15</v>
      </c>
      <c r="I10" s="5">
        <v>800</v>
      </c>
      <c r="J10" s="5">
        <v>6</v>
      </c>
      <c r="K10" s="5">
        <f t="shared" si="0"/>
        <v>4800</v>
      </c>
    </row>
    <row r="11" spans="1:12">
      <c r="A11" s="5" t="s">
        <v>16</v>
      </c>
      <c r="B11" s="5">
        <v>12</v>
      </c>
      <c r="C11" s="5">
        <v>1</v>
      </c>
      <c r="D11" s="5">
        <v>12</v>
      </c>
      <c r="E11" s="5">
        <v>105</v>
      </c>
      <c r="F11" s="6">
        <f t="shared" si="2"/>
        <v>1260</v>
      </c>
      <c r="H11" s="5" t="s">
        <v>16</v>
      </c>
      <c r="I11" s="5">
        <v>500</v>
      </c>
      <c r="J11" s="5">
        <v>4</v>
      </c>
      <c r="K11" s="5">
        <f t="shared" si="0"/>
        <v>2000</v>
      </c>
    </row>
    <row r="12" spans="1:12">
      <c r="F12" s="7">
        <f>SUM(F3:F11)</f>
        <v>25830</v>
      </c>
      <c r="H12" s="8"/>
      <c r="I12" s="8"/>
      <c r="K12" s="7">
        <f>SUM(K3:K11)</f>
        <v>74000</v>
      </c>
    </row>
    <row r="13" spans="1:12">
      <c r="C13" s="1" t="s">
        <v>17</v>
      </c>
      <c r="D13" s="1"/>
      <c r="E13" s="1"/>
      <c r="F13" s="1"/>
    </row>
    <row r="14" spans="1:12">
      <c r="B14" s="5"/>
      <c r="C14" s="5" t="s">
        <v>2</v>
      </c>
      <c r="D14" s="5" t="s">
        <v>18</v>
      </c>
      <c r="E14" s="5" t="s">
        <v>19</v>
      </c>
      <c r="F14" s="5" t="s">
        <v>20</v>
      </c>
    </row>
    <row r="15" spans="1:12">
      <c r="B15" s="5" t="s">
        <v>8</v>
      </c>
      <c r="C15" s="5">
        <v>16</v>
      </c>
      <c r="D15" s="5">
        <v>150</v>
      </c>
      <c r="E15" s="5">
        <v>500</v>
      </c>
      <c r="F15" s="5">
        <f>(C15*D15)+E15</f>
        <v>2900</v>
      </c>
      <c r="L15" t="s">
        <v>21</v>
      </c>
    </row>
    <row r="16" spans="1:12">
      <c r="B16" s="5" t="s">
        <v>9</v>
      </c>
      <c r="C16" s="5">
        <v>16</v>
      </c>
      <c r="D16" s="5">
        <v>150</v>
      </c>
      <c r="E16" s="5">
        <v>500</v>
      </c>
      <c r="F16" s="5">
        <f>(C16*D16)+E16</f>
        <v>2900</v>
      </c>
    </row>
    <row r="17" spans="1:12">
      <c r="B17" s="5" t="s">
        <v>10</v>
      </c>
      <c r="C17" s="5">
        <v>16</v>
      </c>
      <c r="D17" s="5">
        <v>139</v>
      </c>
      <c r="E17" s="5">
        <v>500</v>
      </c>
      <c r="F17" s="5">
        <f t="shared" ref="F17:F23" si="3">(C17*D17)+E17</f>
        <v>2724</v>
      </c>
      <c r="L17" t="s">
        <v>21</v>
      </c>
    </row>
    <row r="18" spans="1:12">
      <c r="B18" s="5" t="s">
        <v>11</v>
      </c>
      <c r="C18" s="5">
        <v>16</v>
      </c>
      <c r="D18" s="5">
        <v>150</v>
      </c>
      <c r="E18" s="5">
        <v>500</v>
      </c>
      <c r="F18" s="5">
        <f>(C18*D18)+E18</f>
        <v>2900</v>
      </c>
    </row>
    <row r="19" spans="1:12">
      <c r="B19" s="5" t="s">
        <v>12</v>
      </c>
      <c r="C19" s="5">
        <v>14</v>
      </c>
      <c r="D19" s="5">
        <v>118</v>
      </c>
      <c r="E19" s="5">
        <v>500</v>
      </c>
      <c r="F19" s="5">
        <f t="shared" si="3"/>
        <v>2152</v>
      </c>
      <c r="L19" t="s">
        <v>21</v>
      </c>
    </row>
    <row r="20" spans="1:12">
      <c r="B20" s="5" t="s">
        <v>13</v>
      </c>
      <c r="C20" s="5">
        <v>12</v>
      </c>
      <c r="D20" s="5">
        <v>88</v>
      </c>
      <c r="E20" s="5">
        <v>0</v>
      </c>
      <c r="F20" s="5">
        <f t="shared" si="3"/>
        <v>1056</v>
      </c>
      <c r="L20" t="s">
        <v>21</v>
      </c>
    </row>
    <row r="21" spans="1:12">
      <c r="B21" s="5" t="s">
        <v>14</v>
      </c>
      <c r="C21" s="5">
        <v>12</v>
      </c>
      <c r="D21" s="5">
        <v>88</v>
      </c>
      <c r="E21" s="5">
        <v>0</v>
      </c>
      <c r="F21" s="5">
        <f>(C21*D21)+E21</f>
        <v>1056</v>
      </c>
    </row>
    <row r="22" spans="1:12">
      <c r="B22" s="5" t="s">
        <v>15</v>
      </c>
      <c r="C22" s="5">
        <v>20</v>
      </c>
      <c r="D22" s="5">
        <v>20</v>
      </c>
      <c r="E22" s="5">
        <v>0</v>
      </c>
      <c r="F22" s="5">
        <f t="shared" si="3"/>
        <v>400</v>
      </c>
      <c r="L22" t="s">
        <v>21</v>
      </c>
    </row>
    <row r="23" spans="1:12">
      <c r="B23" s="5" t="s">
        <v>16</v>
      </c>
      <c r="C23" s="5">
        <v>12</v>
      </c>
      <c r="D23" s="5">
        <v>20</v>
      </c>
      <c r="E23" s="5">
        <v>0</v>
      </c>
      <c r="F23" s="5">
        <f t="shared" si="3"/>
        <v>240</v>
      </c>
      <c r="L23" t="s">
        <v>21</v>
      </c>
    </row>
    <row r="24" spans="1:12">
      <c r="F24" s="7">
        <f>SUM(F15:F23)</f>
        <v>16328</v>
      </c>
    </row>
    <row r="25" spans="1:12">
      <c r="F25" s="8"/>
    </row>
    <row r="26" spans="1:12">
      <c r="C26" s="1" t="s">
        <v>22</v>
      </c>
      <c r="D26" s="1"/>
      <c r="E26" s="1"/>
      <c r="F26" s="1"/>
    </row>
    <row r="27" spans="1:12">
      <c r="A27" s="8"/>
      <c r="C27" s="5"/>
      <c r="D27" s="5" t="s">
        <v>23</v>
      </c>
      <c r="E27" s="5" t="s">
        <v>24</v>
      </c>
      <c r="F27" s="5"/>
    </row>
    <row r="28" spans="1:12">
      <c r="C28" s="5" t="s">
        <v>8</v>
      </c>
      <c r="D28" s="5">
        <v>2000</v>
      </c>
      <c r="E28" s="5">
        <v>2</v>
      </c>
      <c r="F28" s="5">
        <f>D28*E28</f>
        <v>4000</v>
      </c>
    </row>
    <row r="29" spans="1:12">
      <c r="C29" s="5" t="s">
        <v>10</v>
      </c>
      <c r="D29" s="5">
        <v>1800</v>
      </c>
      <c r="E29" s="5">
        <v>2</v>
      </c>
      <c r="F29" s="5">
        <f t="shared" ref="F29:F33" si="4">D29*E29</f>
        <v>3600</v>
      </c>
    </row>
    <row r="30" spans="1:12">
      <c r="C30" s="5" t="s">
        <v>12</v>
      </c>
      <c r="D30" s="5">
        <v>1600</v>
      </c>
      <c r="E30" s="5">
        <v>1</v>
      </c>
      <c r="F30" s="5">
        <f t="shared" si="4"/>
        <v>1600</v>
      </c>
    </row>
    <row r="31" spans="1:12">
      <c r="C31" s="5" t="s">
        <v>25</v>
      </c>
      <c r="D31" s="5">
        <v>1400</v>
      </c>
      <c r="E31" s="5">
        <v>2</v>
      </c>
      <c r="F31" s="5">
        <f t="shared" si="4"/>
        <v>2800</v>
      </c>
    </row>
    <row r="32" spans="1:12">
      <c r="C32" s="5" t="s">
        <v>15</v>
      </c>
      <c r="D32" s="5">
        <v>1000</v>
      </c>
      <c r="E32" s="5">
        <v>4</v>
      </c>
      <c r="F32" s="5">
        <f t="shared" si="4"/>
        <v>4000</v>
      </c>
    </row>
    <row r="33" spans="1:6">
      <c r="C33" s="5" t="s">
        <v>16</v>
      </c>
      <c r="D33" s="5">
        <v>750</v>
      </c>
      <c r="E33" s="5">
        <v>4</v>
      </c>
      <c r="F33" s="5">
        <f t="shared" si="4"/>
        <v>3000</v>
      </c>
    </row>
    <row r="34" spans="1:6">
      <c r="F34" s="9">
        <f>SUM(F28:F33)</f>
        <v>19000</v>
      </c>
    </row>
    <row r="35" spans="1:6">
      <c r="F35" s="9"/>
    </row>
    <row r="36" spans="1:6">
      <c r="F36" s="9"/>
    </row>
    <row r="39" spans="1:6">
      <c r="A39" t="s">
        <v>26</v>
      </c>
      <c r="D39">
        <f>K12</f>
        <v>74000</v>
      </c>
    </row>
    <row r="40" spans="1:6">
      <c r="A40" t="s">
        <v>27</v>
      </c>
      <c r="D40">
        <f>F12</f>
        <v>25830</v>
      </c>
    </row>
    <row r="41" spans="1:6">
      <c r="A41" t="s">
        <v>28</v>
      </c>
      <c r="D41">
        <f>F24</f>
        <v>16328</v>
      </c>
    </row>
    <row r="42" spans="1:6">
      <c r="A42" t="s">
        <v>29</v>
      </c>
      <c r="D42">
        <f>F34</f>
        <v>19000</v>
      </c>
    </row>
    <row r="43" spans="1:6">
      <c r="A43" t="s">
        <v>30</v>
      </c>
      <c r="D43">
        <v>8000</v>
      </c>
    </row>
    <row r="45" spans="1:6" ht="15" thickBot="1">
      <c r="A45" s="10" t="s">
        <v>31</v>
      </c>
      <c r="D45" s="11">
        <f>D39-D40-D41-D42-D43</f>
        <v>4842</v>
      </c>
    </row>
    <row r="46" spans="1:6" ht="15" thickTop="1"/>
  </sheetData>
  <mergeCells count="4">
    <mergeCell ref="A1:F1"/>
    <mergeCell ref="H1:K1"/>
    <mergeCell ref="C13:F13"/>
    <mergeCell ref="C26:F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2022-11-01T17:27:58Z</dcterms:created>
  <dcterms:modified xsi:type="dcterms:W3CDTF">2022-11-01T17:28:49Z</dcterms:modified>
</cp:coreProperties>
</file>