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i Vassart\Desktop\Chiefs\Budgets and Rosters\2019\"/>
    </mc:Choice>
  </mc:AlternateContent>
  <xr:revisionPtr revIDLastSave="0" documentId="13_ncr:1_{A1EDA98A-02C0-43B3-B0A5-8C613FBD159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Sheet1!$A$1:$E$47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8" i="1" l="1"/>
  <c r="C10" i="1" l="1"/>
  <c r="C9" i="1"/>
  <c r="C7" i="1" l="1"/>
  <c r="C5" i="1"/>
  <c r="B46" i="1" l="1"/>
  <c r="B37" i="1"/>
  <c r="B36" i="1"/>
  <c r="B38" i="1" s="1"/>
  <c r="B29" i="1"/>
  <c r="B28" i="1"/>
  <c r="C18" i="1"/>
  <c r="C17" i="1"/>
  <c r="C16" i="1" s="1"/>
  <c r="C11" i="1"/>
  <c r="C6" i="1"/>
  <c r="C3" i="1" l="1"/>
  <c r="C19" i="1" s="1"/>
</calcChain>
</file>

<file path=xl/sharedStrings.xml><?xml version="1.0" encoding="utf-8"?>
<sst xmlns="http://schemas.openxmlformats.org/spreadsheetml/2006/main" count="64" uniqueCount="51">
  <si>
    <t>Amount</t>
  </si>
  <si>
    <t>Notes</t>
  </si>
  <si>
    <t>Tournaments</t>
  </si>
  <si>
    <t>Entry Fee</t>
  </si>
  <si>
    <t>$300 USD x 1.2713</t>
  </si>
  <si>
    <t>Coach Hotels</t>
  </si>
  <si>
    <t>Coach Mileage</t>
  </si>
  <si>
    <t>Coach Per Diems</t>
  </si>
  <si>
    <t>Other Expenses</t>
  </si>
  <si>
    <t>Baseballs, equip</t>
  </si>
  <si>
    <t>Windup</t>
  </si>
  <si>
    <t>includes coaches gifts, activity, food, etc</t>
  </si>
  <si>
    <t>Indoor Workouts</t>
  </si>
  <si>
    <t>facility rentals</t>
  </si>
  <si>
    <t>Registration</t>
  </si>
  <si>
    <t>To WSMBA</t>
  </si>
  <si>
    <t>$600 per player (based on roster of 12)</t>
  </si>
  <si>
    <t>Fundraising Fee</t>
  </si>
  <si>
    <t>Total Expenses</t>
  </si>
  <si>
    <t>Payment Options</t>
  </si>
  <si>
    <t>Option 1:</t>
  </si>
  <si>
    <t>Volunteer Bond</t>
  </si>
  <si>
    <t>Jersey</t>
  </si>
  <si>
    <t>Initial Payment</t>
  </si>
  <si>
    <t>Full Payment</t>
  </si>
  <si>
    <t>Option 2:</t>
  </si>
  <si>
    <t>Payment #1</t>
  </si>
  <si>
    <t>Payment #2</t>
  </si>
  <si>
    <t>Option 3:</t>
  </si>
  <si>
    <t xml:space="preserve">    13U Chiefs Budget 2019</t>
  </si>
  <si>
    <t>St James</t>
  </si>
  <si>
    <t>3 game days x $35 x 3 coaches, 1 manager</t>
  </si>
  <si>
    <t>Grand Forks All Star</t>
  </si>
  <si>
    <t>$325 USD x 1.34 exchange rate</t>
  </si>
  <si>
    <t>460km round trip x $0.45/km x 2 coaches</t>
  </si>
  <si>
    <t>3 game days x $35USD x 3 coaches, 1 manager, est. exchange = 1.34</t>
  </si>
  <si>
    <t>$120x12 families; option to participate in fundraiser to earn back</t>
  </si>
  <si>
    <r>
      <t xml:space="preserve">Due: May 1st (post dated to Sept 30/18); </t>
    </r>
    <r>
      <rPr>
        <b/>
        <sz val="11"/>
        <color theme="1"/>
        <rFont val="Calibri"/>
        <family val="2"/>
        <scheme val="minor"/>
      </rPr>
      <t>Payable to WSMBA</t>
    </r>
  </si>
  <si>
    <r>
      <t xml:space="preserve">Due: May 1st; Payable to </t>
    </r>
    <r>
      <rPr>
        <b/>
        <sz val="11"/>
        <color theme="1"/>
        <rFont val="Calibri"/>
        <family val="2"/>
        <scheme val="minor"/>
      </rPr>
      <t>WS Chiefs 13U 2019</t>
    </r>
    <r>
      <rPr>
        <sz val="11"/>
        <color theme="1"/>
        <rFont val="Calibri"/>
        <family val="2"/>
        <scheme val="minor"/>
      </rPr>
      <t>; only if jersey required</t>
    </r>
  </si>
  <si>
    <t>Due: at first practice/parent meeting; Payable to WS Chiefs 13U 2019</t>
  </si>
  <si>
    <r>
      <t xml:space="preserve">Due: May 1st; Payable to </t>
    </r>
    <r>
      <rPr>
        <b/>
        <sz val="11"/>
        <color theme="1"/>
        <rFont val="Calibri"/>
        <family val="2"/>
        <scheme val="minor"/>
      </rPr>
      <t>WS Chiefs 13U 2019</t>
    </r>
  </si>
  <si>
    <t>Due: May 1st; Payable to WS Chiefs 13U 2019</t>
  </si>
  <si>
    <t>Due: June 1st; Payable to WS Chiefs 13U 2019</t>
  </si>
  <si>
    <r>
      <t xml:space="preserve">Due: May 1st (post dated to Sept 30/19); </t>
    </r>
    <r>
      <rPr>
        <b/>
        <sz val="11"/>
        <color theme="1"/>
        <rFont val="Calibri"/>
        <family val="2"/>
        <scheme val="minor"/>
      </rPr>
      <t>Payable to WSMBA</t>
    </r>
  </si>
  <si>
    <t>Payment #1,#2,#3,#4</t>
  </si>
  <si>
    <t>$250 due each: May 1st, 15th; June 1st, 15th; Payable to WS Chiefs 13U 2019</t>
  </si>
  <si>
    <t>$115 US x 2 nights x 2 non-parent coach's rooms @1.34 exchange</t>
  </si>
  <si>
    <t>Diamond 3 Porta-Potty</t>
  </si>
  <si>
    <t>cost per player</t>
  </si>
  <si>
    <t>rounded registration per player (roster of 12)</t>
  </si>
  <si>
    <t>$300 for May, June, July -- cost shared with 15U ($12.50 per family)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</si>
</sst>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u/>
      <sz val="13"/>
      <color theme="1"/>
      <name val="Calibri Light"/>
      <family val="2"/>
    </font>
    <font>
      <sz val="13"/>
      <color rgb="FF222222"/>
      <name val="Calibri Light"/>
      <family val="2"/>
    </font>
    <font>
      <b/>
      <u/>
      <sz val="13"/>
      <color rgb="FF222222"/>
      <name val="Calibri Light"/>
      <family val="2"/>
    </font>
    <font>
      <sz val="13"/>
      <color theme="1"/>
      <name val="Calibri Light"/>
      <family val="2"/>
    </font>
    <font>
      <u/>
      <sz val="13"/>
      <color rgb="FF1155CC"/>
      <name val="Calibri Light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 Light"/>
      <family val="2"/>
    </font>
    <font>
      <sz val="13"/>
      <color rgb="FFFF0000"/>
      <name val="Calibri Light"/>
      <family val="2"/>
    </font>
    <font>
      <sz val="11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4" xfId="0" applyBorder="1"/>
    <xf numFmtId="0" fontId="4" fillId="0" borderId="1" xfId="0" applyFont="1" applyBorder="1"/>
    <xf numFmtId="44" fontId="0" fillId="0" borderId="2" xfId="1" applyFont="1" applyBorder="1"/>
    <xf numFmtId="0" fontId="0" fillId="0" borderId="3" xfId="0" applyBorder="1"/>
    <xf numFmtId="44" fontId="0" fillId="0" borderId="0" xfId="1" applyFont="1"/>
    <xf numFmtId="0" fontId="0" fillId="0" borderId="5" xfId="0" applyBorder="1"/>
    <xf numFmtId="44" fontId="0" fillId="0" borderId="6" xfId="1" applyFont="1" applyBorder="1"/>
    <xf numFmtId="44" fontId="2" fillId="0" borderId="9" xfId="1" applyFont="1" applyBorder="1"/>
    <xf numFmtId="0" fontId="0" fillId="0" borderId="8" xfId="0" applyBorder="1"/>
    <xf numFmtId="0" fontId="0" fillId="0" borderId="7" xfId="0" applyBorder="1"/>
    <xf numFmtId="44" fontId="2" fillId="0" borderId="6" xfId="1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2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4" fontId="2" fillId="0" borderId="0" xfId="1" applyFont="1"/>
    <xf numFmtId="0" fontId="2" fillId="0" borderId="0" xfId="0" applyFont="1"/>
    <xf numFmtId="0" fontId="2" fillId="0" borderId="1" xfId="0" applyFont="1" applyBorder="1"/>
    <xf numFmtId="0" fontId="4" fillId="0" borderId="2" xfId="0" applyFont="1" applyBorder="1"/>
    <xf numFmtId="44" fontId="5" fillId="0" borderId="2" xfId="1" applyFont="1" applyBorder="1"/>
    <xf numFmtId="0" fontId="0" fillId="0" borderId="6" xfId="0" applyBorder="1"/>
    <xf numFmtId="0" fontId="4" fillId="0" borderId="0" xfId="0" applyFont="1"/>
    <xf numFmtId="44" fontId="5" fillId="0" borderId="0" xfId="1" applyFont="1"/>
    <xf numFmtId="0" fontId="0" fillId="2" borderId="5" xfId="0" applyFill="1" applyBorder="1"/>
    <xf numFmtId="0" fontId="0" fillId="0" borderId="2" xfId="0" applyBorder="1"/>
    <xf numFmtId="44" fontId="15" fillId="0" borderId="0" xfId="1" applyFont="1"/>
    <xf numFmtId="44" fontId="0" fillId="0" borderId="5" xfId="0" applyNumberFormat="1" applyBorder="1"/>
    <xf numFmtId="44" fontId="5" fillId="0" borderId="10" xfId="1" applyFont="1" applyBorder="1"/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4492625</xdr:colOff>
      <xdr:row>0</xdr:row>
      <xdr:rowOff>346434</xdr:rowOff>
    </xdr:from>
    <xdr:to>
      <xdr:col>4</xdr:col>
      <xdr:colOff>1877071</xdr:colOff>
      <xdr:row>44</xdr:row>
      <xdr:rowOff>15875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C0B943-7449-4D2D-ACD7-0CB2B53CE4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909" b="8274"/>
        <a:stretch/>
      </xdr:blipFill>
      <xdr:spPr>
        <a:xfrm rot="5400000">
          <a:off x="5659940" y="3560619"/>
          <a:ext cx="8448316" cy="201994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3"/>
  <sheetViews>
    <sheetView tabSelected="1" topLeftCell="A13" zoomScaleNormal="100" workbookViewId="0">
      <selection activeCell="D16" sqref="D16"/>
    </sheetView>
  </sheetViews>
  <sheetFormatPr defaultRowHeight="15" x14ac:dyDescent="0.25"/>
  <cols>
    <col min="1" max="1" width="22.7109375" bestFit="1" customWidth="1"/>
    <col min="2" max="2" width="25.5703125" bestFit="1" customWidth="1"/>
    <col min="3" max="3" width="17.5703125" style="5" customWidth="1"/>
    <col min="4" max="4" width="69.42578125" bestFit="1" customWidth="1"/>
    <col min="5" max="5" width="29.42578125" customWidth="1"/>
  </cols>
  <sheetData>
    <row r="1" spans="1:4" ht="57" customHeight="1" thickBot="1" x14ac:dyDescent="0.3">
      <c r="A1" s="34" t="s">
        <v>29</v>
      </c>
      <c r="B1" s="35"/>
      <c r="C1" s="35"/>
      <c r="D1" s="36"/>
    </row>
    <row r="2" spans="1:4" x14ac:dyDescent="0.25">
      <c r="C2" s="21" t="s">
        <v>0</v>
      </c>
      <c r="D2" s="22" t="s">
        <v>1</v>
      </c>
    </row>
    <row r="3" spans="1:4" ht="17.25" x14ac:dyDescent="0.4">
      <c r="A3" s="23" t="s">
        <v>2</v>
      </c>
      <c r="B3" s="24" t="s">
        <v>30</v>
      </c>
      <c r="C3" s="25">
        <f>SUM(C4:C5)</f>
        <v>920</v>
      </c>
      <c r="D3" s="4"/>
    </row>
    <row r="4" spans="1:4" x14ac:dyDescent="0.25">
      <c r="A4" s="1"/>
      <c r="B4" t="s">
        <v>3</v>
      </c>
      <c r="C4" s="5">
        <v>500</v>
      </c>
      <c r="D4" s="6" t="s">
        <v>4</v>
      </c>
    </row>
    <row r="5" spans="1:4" x14ac:dyDescent="0.25">
      <c r="A5" s="1"/>
      <c r="B5" s="26" t="s">
        <v>7</v>
      </c>
      <c r="C5" s="7">
        <f>(35*4)*3</f>
        <v>420</v>
      </c>
      <c r="D5" s="10" t="s">
        <v>31</v>
      </c>
    </row>
    <row r="6" spans="1:4" ht="17.25" x14ac:dyDescent="0.4">
      <c r="A6" s="1"/>
      <c r="B6" s="27" t="s">
        <v>32</v>
      </c>
      <c r="C6" s="28">
        <f>SUM(C7:C10)</f>
        <v>2028.7000000000003</v>
      </c>
      <c r="D6" s="6"/>
    </row>
    <row r="7" spans="1:4" x14ac:dyDescent="0.25">
      <c r="A7" s="1"/>
      <c r="B7" t="s">
        <v>3</v>
      </c>
      <c r="C7" s="5">
        <f>325*1.34</f>
        <v>435.5</v>
      </c>
      <c r="D7" s="6" t="s">
        <v>33</v>
      </c>
    </row>
    <row r="8" spans="1:4" x14ac:dyDescent="0.25">
      <c r="A8" s="1"/>
      <c r="B8" t="s">
        <v>5</v>
      </c>
      <c r="C8" s="5">
        <f>115*1.34*2*2</f>
        <v>616.40000000000009</v>
      </c>
      <c r="D8" s="29" t="s">
        <v>46</v>
      </c>
    </row>
    <row r="9" spans="1:4" x14ac:dyDescent="0.25">
      <c r="A9" s="1"/>
      <c r="B9" t="s">
        <v>6</v>
      </c>
      <c r="C9" s="5">
        <f>460*2*0.45</f>
        <v>414</v>
      </c>
      <c r="D9" s="6" t="s">
        <v>34</v>
      </c>
    </row>
    <row r="10" spans="1:4" x14ac:dyDescent="0.25">
      <c r="A10" s="9"/>
      <c r="B10" s="26" t="s">
        <v>7</v>
      </c>
      <c r="C10" s="7">
        <f>35*3*4*1.34</f>
        <v>562.80000000000007</v>
      </c>
      <c r="D10" s="10" t="s">
        <v>35</v>
      </c>
    </row>
    <row r="11" spans="1:4" ht="17.25" x14ac:dyDescent="0.4">
      <c r="A11" s="23" t="s">
        <v>8</v>
      </c>
      <c r="B11" s="30"/>
      <c r="C11" s="25">
        <f>SUM(C12:C15)</f>
        <v>1650</v>
      </c>
      <c r="D11" s="4"/>
    </row>
    <row r="12" spans="1:4" x14ac:dyDescent="0.25">
      <c r="A12" s="1"/>
      <c r="B12" t="s">
        <v>9</v>
      </c>
      <c r="C12" s="5">
        <v>250</v>
      </c>
      <c r="D12" s="6"/>
    </row>
    <row r="13" spans="1:4" x14ac:dyDescent="0.25">
      <c r="A13" s="1"/>
      <c r="B13" t="s">
        <v>47</v>
      </c>
      <c r="C13" s="5">
        <v>150</v>
      </c>
      <c r="D13" s="6" t="s">
        <v>50</v>
      </c>
    </row>
    <row r="14" spans="1:4" x14ac:dyDescent="0.25">
      <c r="A14" s="1"/>
      <c r="B14" t="s">
        <v>10</v>
      </c>
      <c r="C14" s="5">
        <v>500</v>
      </c>
      <c r="D14" s="6" t="s">
        <v>11</v>
      </c>
    </row>
    <row r="15" spans="1:4" x14ac:dyDescent="0.25">
      <c r="A15" s="9"/>
      <c r="B15" s="26" t="s">
        <v>12</v>
      </c>
      <c r="C15" s="7">
        <v>750</v>
      </c>
      <c r="D15" s="10" t="s">
        <v>13</v>
      </c>
    </row>
    <row r="16" spans="1:4" ht="17.25" x14ac:dyDescent="0.4">
      <c r="A16" s="23" t="s">
        <v>14</v>
      </c>
      <c r="B16" s="30"/>
      <c r="C16" s="25">
        <f>SUM(C17:C18)</f>
        <v>8640</v>
      </c>
      <c r="D16" s="4"/>
    </row>
    <row r="17" spans="1:4" x14ac:dyDescent="0.25">
      <c r="A17" s="1"/>
      <c r="B17" t="s">
        <v>15</v>
      </c>
      <c r="C17" s="5">
        <f>600*12</f>
        <v>7200</v>
      </c>
      <c r="D17" s="6" t="s">
        <v>16</v>
      </c>
    </row>
    <row r="18" spans="1:4" x14ac:dyDescent="0.25">
      <c r="A18" s="9"/>
      <c r="B18" s="26" t="s">
        <v>17</v>
      </c>
      <c r="C18" s="7">
        <f>12*120</f>
        <v>1440</v>
      </c>
      <c r="D18" s="10" t="s">
        <v>36</v>
      </c>
    </row>
    <row r="19" spans="1:4" ht="17.25" x14ac:dyDescent="0.4">
      <c r="A19" s="23" t="s">
        <v>18</v>
      </c>
      <c r="B19" s="30"/>
      <c r="C19" s="25">
        <f>C3+C6+C11+C16</f>
        <v>13238.7</v>
      </c>
      <c r="D19" s="4"/>
    </row>
    <row r="20" spans="1:4" x14ac:dyDescent="0.25">
      <c r="A20" s="1"/>
      <c r="C20" s="31">
        <f>C19/12</f>
        <v>1103.2250000000001</v>
      </c>
      <c r="D20" s="32" t="s">
        <v>48</v>
      </c>
    </row>
    <row r="21" spans="1:4" ht="18" thickBot="1" x14ac:dyDescent="0.45">
      <c r="A21" s="1"/>
      <c r="C21" s="33">
        <v>1100</v>
      </c>
      <c r="D21" s="6" t="s">
        <v>49</v>
      </c>
    </row>
    <row r="22" spans="1:4" ht="15.75" thickTop="1" x14ac:dyDescent="0.25">
      <c r="A22" s="37"/>
      <c r="B22" s="38"/>
      <c r="C22" s="38"/>
      <c r="D22" s="39"/>
    </row>
    <row r="23" spans="1:4" ht="19.5" x14ac:dyDescent="0.3">
      <c r="A23" s="40" t="s">
        <v>19</v>
      </c>
      <c r="B23" s="40"/>
      <c r="C23" s="40"/>
      <c r="D23" s="40"/>
    </row>
    <row r="24" spans="1:4" x14ac:dyDescent="0.25">
      <c r="A24" s="2" t="s">
        <v>20</v>
      </c>
      <c r="B24" s="3"/>
      <c r="C24" s="3"/>
      <c r="D24" s="4"/>
    </row>
    <row r="25" spans="1:4" x14ac:dyDescent="0.25">
      <c r="A25" s="1" t="s">
        <v>21</v>
      </c>
      <c r="B25" s="5">
        <v>300</v>
      </c>
      <c r="C25" s="5" t="s">
        <v>43</v>
      </c>
      <c r="D25" s="6"/>
    </row>
    <row r="26" spans="1:4" x14ac:dyDescent="0.25">
      <c r="A26" s="1" t="s">
        <v>22</v>
      </c>
      <c r="B26" s="5">
        <v>80</v>
      </c>
      <c r="C26" s="5" t="s">
        <v>38</v>
      </c>
      <c r="D26" s="6"/>
    </row>
    <row r="27" spans="1:4" x14ac:dyDescent="0.25">
      <c r="A27" s="1" t="s">
        <v>23</v>
      </c>
      <c r="B27" s="5">
        <v>100</v>
      </c>
      <c r="C27" s="5" t="s">
        <v>39</v>
      </c>
      <c r="D27" s="6"/>
    </row>
    <row r="28" spans="1:4" x14ac:dyDescent="0.25">
      <c r="A28" s="1" t="s">
        <v>24</v>
      </c>
      <c r="B28" s="7">
        <f>C21-B27</f>
        <v>1000</v>
      </c>
      <c r="C28" s="5" t="s">
        <v>40</v>
      </c>
      <c r="D28" s="6"/>
    </row>
    <row r="29" spans="1:4" ht="15.75" thickBot="1" x14ac:dyDescent="0.3">
      <c r="A29" s="1"/>
      <c r="B29" s="8">
        <f>SUM(B25:B28)</f>
        <v>1480</v>
      </c>
      <c r="D29" s="6"/>
    </row>
    <row r="30" spans="1:4" ht="6.75" customHeight="1" thickTop="1" x14ac:dyDescent="0.25">
      <c r="A30" s="9"/>
      <c r="B30" s="7"/>
      <c r="C30" s="7"/>
      <c r="D30" s="10"/>
    </row>
    <row r="31" spans="1:4" ht="6.75" customHeight="1" x14ac:dyDescent="0.25">
      <c r="B31" s="5"/>
    </row>
    <row r="32" spans="1:4" x14ac:dyDescent="0.25">
      <c r="A32" s="2" t="s">
        <v>25</v>
      </c>
      <c r="B32" s="3"/>
      <c r="C32" s="3"/>
      <c r="D32" s="4"/>
    </row>
    <row r="33" spans="1:4" x14ac:dyDescent="0.25">
      <c r="A33" s="1" t="s">
        <v>21</v>
      </c>
      <c r="B33" s="5">
        <v>300</v>
      </c>
      <c r="C33" s="5" t="s">
        <v>37</v>
      </c>
      <c r="D33" s="6"/>
    </row>
    <row r="34" spans="1:4" x14ac:dyDescent="0.25">
      <c r="A34" s="1" t="s">
        <v>22</v>
      </c>
      <c r="B34" s="5">
        <v>80</v>
      </c>
      <c r="C34" s="5" t="s">
        <v>38</v>
      </c>
      <c r="D34" s="6"/>
    </row>
    <row r="35" spans="1:4" x14ac:dyDescent="0.25">
      <c r="A35" s="1" t="s">
        <v>23</v>
      </c>
      <c r="B35" s="5">
        <v>100</v>
      </c>
      <c r="C35" s="5" t="s">
        <v>39</v>
      </c>
      <c r="D35" s="6"/>
    </row>
    <row r="36" spans="1:4" x14ac:dyDescent="0.25">
      <c r="A36" s="1" t="s">
        <v>26</v>
      </c>
      <c r="B36" s="5">
        <f>(C21-B35)/2</f>
        <v>500</v>
      </c>
      <c r="C36" s="5" t="s">
        <v>41</v>
      </c>
      <c r="D36" s="6"/>
    </row>
    <row r="37" spans="1:4" x14ac:dyDescent="0.25">
      <c r="A37" s="1" t="s">
        <v>27</v>
      </c>
      <c r="B37" s="5">
        <f>(C21-B35)/2</f>
        <v>500</v>
      </c>
      <c r="C37" s="5" t="s">
        <v>42</v>
      </c>
      <c r="D37" s="6"/>
    </row>
    <row r="38" spans="1:4" ht="15.75" thickBot="1" x14ac:dyDescent="0.3">
      <c r="A38" s="1"/>
      <c r="B38" s="8">
        <f>SUM(B33:B37)</f>
        <v>1480</v>
      </c>
      <c r="D38" s="6"/>
    </row>
    <row r="39" spans="1:4" ht="6.75" customHeight="1" thickTop="1" x14ac:dyDescent="0.25">
      <c r="A39" s="9"/>
      <c r="B39" s="7"/>
      <c r="C39" s="7"/>
      <c r="D39" s="10"/>
    </row>
    <row r="40" spans="1:4" ht="6.75" customHeight="1" x14ac:dyDescent="0.25">
      <c r="B40" s="5"/>
    </row>
    <row r="41" spans="1:4" x14ac:dyDescent="0.25">
      <c r="A41" s="2" t="s">
        <v>28</v>
      </c>
      <c r="B41" s="3"/>
      <c r="C41" s="3"/>
      <c r="D41" s="4"/>
    </row>
    <row r="42" spans="1:4" x14ac:dyDescent="0.25">
      <c r="A42" s="1" t="s">
        <v>21</v>
      </c>
      <c r="B42" s="5">
        <v>300</v>
      </c>
      <c r="C42" s="5" t="s">
        <v>37</v>
      </c>
      <c r="D42" s="6"/>
    </row>
    <row r="43" spans="1:4" x14ac:dyDescent="0.25">
      <c r="A43" s="1" t="s">
        <v>22</v>
      </c>
      <c r="B43" s="5">
        <v>80</v>
      </c>
      <c r="C43" s="5" t="s">
        <v>38</v>
      </c>
      <c r="D43" s="6"/>
    </row>
    <row r="44" spans="1:4" x14ac:dyDescent="0.25">
      <c r="A44" s="1" t="s">
        <v>23</v>
      </c>
      <c r="B44" s="5">
        <v>100</v>
      </c>
      <c r="C44" s="5" t="s">
        <v>39</v>
      </c>
      <c r="D44" s="6"/>
    </row>
    <row r="45" spans="1:4" x14ac:dyDescent="0.25">
      <c r="A45" s="1" t="s">
        <v>44</v>
      </c>
      <c r="B45" s="5">
        <v>1000</v>
      </c>
      <c r="C45" s="5" t="s">
        <v>45</v>
      </c>
      <c r="D45" s="6"/>
    </row>
    <row r="46" spans="1:4" ht="15.75" thickBot="1" x14ac:dyDescent="0.3">
      <c r="A46" s="1"/>
      <c r="B46" s="8">
        <f>SUM(B42:B45)</f>
        <v>1480</v>
      </c>
      <c r="D46" s="6"/>
    </row>
    <row r="47" spans="1:4" ht="6.75" customHeight="1" thickTop="1" x14ac:dyDescent="0.25">
      <c r="A47" s="9"/>
      <c r="B47" s="11"/>
      <c r="C47" s="7"/>
      <c r="D47" s="10"/>
    </row>
    <row r="48" spans="1:4" x14ac:dyDescent="0.25">
      <c r="B48" s="5"/>
    </row>
    <row r="49" spans="1:4" ht="23.25" x14ac:dyDescent="0.25">
      <c r="A49" s="19"/>
      <c r="B49" s="5"/>
    </row>
    <row r="50" spans="1:4" x14ac:dyDescent="0.25">
      <c r="A50" s="12"/>
      <c r="B50" s="5"/>
    </row>
    <row r="51" spans="1:4" ht="17.25" x14ac:dyDescent="0.25">
      <c r="A51" s="13"/>
      <c r="B51" s="5"/>
    </row>
    <row r="52" spans="1:4" ht="17.25" x14ac:dyDescent="0.25">
      <c r="A52" s="14"/>
      <c r="B52" s="5"/>
    </row>
    <row r="53" spans="1:4" ht="17.25" x14ac:dyDescent="0.25">
      <c r="A53" s="14"/>
      <c r="B53" s="5"/>
    </row>
    <row r="54" spans="1:4" ht="17.25" x14ac:dyDescent="0.25">
      <c r="A54" s="14"/>
      <c r="B54" s="5"/>
    </row>
    <row r="55" spans="1:4" x14ac:dyDescent="0.25">
      <c r="A55" s="15"/>
      <c r="B55" s="5"/>
    </row>
    <row r="56" spans="1:4" ht="17.25" x14ac:dyDescent="0.25">
      <c r="A56" s="14"/>
      <c r="B56" s="5"/>
    </row>
    <row r="57" spans="1:4" ht="17.25" x14ac:dyDescent="0.25">
      <c r="A57" s="20"/>
      <c r="B57" s="5"/>
    </row>
    <row r="58" spans="1:4" ht="17.25" x14ac:dyDescent="0.25">
      <c r="A58" s="16"/>
      <c r="B58" s="5"/>
    </row>
    <row r="59" spans="1:4" ht="17.25" x14ac:dyDescent="0.25">
      <c r="A59" s="14"/>
      <c r="B59" s="5"/>
    </row>
    <row r="60" spans="1:4" ht="17.25" x14ac:dyDescent="0.25">
      <c r="A60" s="14"/>
      <c r="B60" s="5"/>
    </row>
    <row r="61" spans="1:4" ht="58.5" customHeight="1" x14ac:dyDescent="0.25">
      <c r="A61" s="41"/>
      <c r="B61" s="41"/>
      <c r="C61" s="41"/>
      <c r="D61" s="41"/>
    </row>
    <row r="62" spans="1:4" ht="17.25" x14ac:dyDescent="0.25">
      <c r="A62" s="14"/>
      <c r="B62" s="5"/>
    </row>
    <row r="63" spans="1:4" ht="17.25" x14ac:dyDescent="0.25">
      <c r="A63" s="17"/>
      <c r="B63" s="5"/>
    </row>
    <row r="64" spans="1:4" ht="17.25" x14ac:dyDescent="0.25">
      <c r="A64" s="13"/>
      <c r="B64" s="5"/>
    </row>
    <row r="65" spans="1:2" ht="17.25" x14ac:dyDescent="0.25">
      <c r="A65" s="14"/>
      <c r="B65" s="5"/>
    </row>
    <row r="66" spans="1:2" ht="17.25" x14ac:dyDescent="0.25">
      <c r="A66" s="14"/>
      <c r="B66" s="5"/>
    </row>
    <row r="67" spans="1:2" ht="17.25" x14ac:dyDescent="0.25">
      <c r="A67" s="14"/>
      <c r="B67" s="5"/>
    </row>
    <row r="68" spans="1:2" ht="17.25" x14ac:dyDescent="0.25">
      <c r="A68" s="18"/>
      <c r="B68" s="5"/>
    </row>
    <row r="69" spans="1:2" ht="17.25" x14ac:dyDescent="0.25">
      <c r="A69" s="20"/>
      <c r="B69" s="5"/>
    </row>
    <row r="70" spans="1:2" ht="17.25" x14ac:dyDescent="0.25">
      <c r="A70" s="14"/>
      <c r="B70" s="5"/>
    </row>
    <row r="71" spans="1:2" ht="17.25" x14ac:dyDescent="0.25">
      <c r="A71" s="14"/>
      <c r="B71" s="5"/>
    </row>
    <row r="72" spans="1:2" ht="17.25" x14ac:dyDescent="0.25">
      <c r="A72" s="14"/>
      <c r="B72" s="5"/>
    </row>
    <row r="73" spans="1:2" ht="17.25" x14ac:dyDescent="0.25">
      <c r="A73" s="14"/>
      <c r="B73" s="5"/>
    </row>
    <row r="74" spans="1:2" ht="17.25" x14ac:dyDescent="0.25">
      <c r="A74" s="16"/>
      <c r="B74" s="5"/>
    </row>
    <row r="75" spans="1:2" ht="17.25" x14ac:dyDescent="0.25">
      <c r="A75" s="14"/>
      <c r="B75" s="5"/>
    </row>
    <row r="76" spans="1:2" ht="17.25" x14ac:dyDescent="0.25">
      <c r="A76" s="14"/>
      <c r="B76" s="5"/>
    </row>
    <row r="77" spans="1:2" x14ac:dyDescent="0.25">
      <c r="B77" s="5"/>
    </row>
    <row r="78" spans="1:2" x14ac:dyDescent="0.25">
      <c r="B78" s="5"/>
    </row>
    <row r="79" spans="1:2" x14ac:dyDescent="0.25">
      <c r="B79" s="5"/>
    </row>
    <row r="80" spans="1:2" x14ac:dyDescent="0.25">
      <c r="B80" s="5"/>
    </row>
    <row r="81" spans="2:2" x14ac:dyDescent="0.25">
      <c r="B81" s="5"/>
    </row>
    <row r="82" spans="2:2" x14ac:dyDescent="0.25">
      <c r="B82" s="5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5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  <row r="102" spans="2:2" x14ac:dyDescent="0.25">
      <c r="B102" s="5"/>
    </row>
    <row r="103" spans="2:2" x14ac:dyDescent="0.25">
      <c r="B103" s="5"/>
    </row>
  </sheetData>
  <mergeCells count="4">
    <mergeCell ref="A1:D1"/>
    <mergeCell ref="A22:D22"/>
    <mergeCell ref="A23:D23"/>
    <mergeCell ref="A61:D61"/>
  </mergeCells>
  <pageMargins left="0.25" right="0.25" top="0.25" bottom="0.25" header="0.3" footer="0.3"/>
  <pageSetup scale="81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Vassart</dc:creator>
  <cp:lastModifiedBy>Lori Vassart</cp:lastModifiedBy>
  <cp:lastPrinted>2019-03-08T20:34:01Z</cp:lastPrinted>
  <dcterms:created xsi:type="dcterms:W3CDTF">2018-03-12T16:52:54Z</dcterms:created>
  <dcterms:modified xsi:type="dcterms:W3CDTF">2019-03-13T17:46:31Z</dcterms:modified>
</cp:coreProperties>
</file>